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949" firstSheet="12" activeTab="14"/>
  </bookViews>
  <sheets>
    <sheet name="beosztás" sheetId="32" r:id="rId1"/>
    <sheet name="Fedlap" sheetId="14" r:id="rId2"/>
    <sheet name="Áik_nylpu_Fiú_20" sheetId="2" r:id="rId3"/>
    <sheet name="KI_nylpu_Fiú_20" sheetId="6" r:id="rId4"/>
    <sheet name="Áik_Zlpu_Fiú_20 " sheetId="21" r:id="rId5"/>
    <sheet name="KI_Zlpu_Fiú_20 " sheetId="23" r:id="rId6"/>
    <sheet name="Áik_nylpu_Leány_20" sheetId="26" r:id="rId7"/>
    <sheet name="KI_nylpu_Leány_20" sheetId="7" r:id="rId8"/>
    <sheet name="Áik_Zlpu_Leány_20" sheetId="22" r:id="rId9"/>
    <sheet name="KI_Zlpu_Leány_20 " sheetId="24" r:id="rId10"/>
    <sheet name="Áik_Lpi_Fiú_20" sheetId="16" r:id="rId11"/>
    <sheet name="KI_Lpi_Fiú_20" sheetId="8" r:id="rId12"/>
    <sheet name="Áik_Lpi_Leány_20" sheetId="4" r:id="rId13"/>
    <sheet name="KI Lpi_Leány_20" sheetId="9" r:id="rId14"/>
    <sheet name="Nevezés OB" sheetId="33" r:id="rId15"/>
    <sheet name="Oklevél(állóA4)egyéni" sheetId="17" r:id="rId16"/>
    <sheet name="Oklevél(állóA5)egyéni" sheetId="28" r:id="rId17"/>
    <sheet name="Oklevél(állóA4)csapat" sheetId="25" r:id="rId18"/>
    <sheet name="Oklevél(állóA5)csapat (2)" sheetId="27" r:id="rId19"/>
    <sheet name="Munka1" sheetId="18" r:id="rId20"/>
    <sheet name="Munka3" sheetId="30" r:id="rId21"/>
  </sheets>
  <externalReferences>
    <externalReference r:id="rId22"/>
  </externalReferences>
  <definedNames>
    <definedName name="_xlnm._FilterDatabase" localSheetId="10" hidden="1">Áik_Lpi_Fiú_20!#REF!</definedName>
    <definedName name="_xlnm._FilterDatabase" localSheetId="12" hidden="1">Áik_Lpi_Leány_20!$A$2:$I$2</definedName>
    <definedName name="_xlnm._FilterDatabase" localSheetId="2" hidden="1">Áik_nylpu_Fiú_20!$A$2:$I$2</definedName>
    <definedName name="_xlnm._FilterDatabase" localSheetId="6" hidden="1">Áik_nylpu_Leány_20!$A$2:$I$2</definedName>
    <definedName name="_xlnm._FilterDatabase" localSheetId="4" hidden="1">'Áik_Zlpu_Fiú_20 '!$A$2:$I$2</definedName>
    <definedName name="_xlnm._FilterDatabase" localSheetId="8" hidden="1">Áik_Zlpu_Leány_20!#REF!</definedName>
    <definedName name="_xlnm._FilterDatabase" localSheetId="13" hidden="1">'KI Lpi_Leány_20'!$A$2:$J$2</definedName>
    <definedName name="_xlnm._FilterDatabase" localSheetId="11" hidden="1">KI_Lpi_Fiú_20!$A$2:$I$2</definedName>
    <definedName name="_xlnm._FilterDatabase" localSheetId="3" hidden="1">KI_nylpu_Fiú_20!$A$2:$I$2</definedName>
    <definedName name="_xlnm._FilterDatabase" localSheetId="7" hidden="1">KI_nylpu_Leány_20!$A$2:$I$2</definedName>
    <definedName name="_xlnm._FilterDatabase" localSheetId="5" hidden="1">'KI_Zlpu_Fiú_20 '!$A$2:$I$2</definedName>
    <definedName name="_xlnm._FilterDatabase" localSheetId="9" hidden="1">'KI_Zlpu_Leány_20 '!$A$2:$I$2</definedName>
    <definedName name="_xlnm._FilterDatabase" localSheetId="14" hidden="1">'Nevezés OB'!$A$2:$J$2</definedName>
    <definedName name="Korcsoportok">Munka1!$F$1:$F$12</definedName>
    <definedName name="_xlnm.Print_Area" localSheetId="10">Áik_Lpi_Fiú_20!$A$1:$J$49</definedName>
    <definedName name="_xlnm.Print_Area" localSheetId="6">Áik_nylpu_Leány_20!$A$1:$J$49</definedName>
    <definedName name="_xlnm.Print_Area" localSheetId="4">'Áik_Zlpu_Fiú_20 '!$A$1:$J$49</definedName>
    <definedName name="_xlnm.Print_Area" localSheetId="8">Áik_Zlpu_Leány_20!$A$1:$J$49</definedName>
    <definedName name="_xlnm.Print_Area" localSheetId="13">'KI Lpi_Leány_20'!$A$1:$J$49</definedName>
    <definedName name="_xlnm.Print_Area" localSheetId="5">'KI_Zlpu_Fiú_20 '!$A$1:$J$49</definedName>
    <definedName name="_xlnm.Print_Area" localSheetId="9">'KI_Zlpu_Leány_20 '!$A$1:$J$49</definedName>
    <definedName name="_xlnm.Print_Area" localSheetId="14">'Nevezés OB'!$A$1:$J$49</definedName>
    <definedName name="_xlnm.Print_Area" localSheetId="17">'Oklevél(állóA4)csapat'!$D$3:$S$211</definedName>
    <definedName name="_xlnm.Print_Area" localSheetId="15">'Oklevél(állóA4)egyéni'!$D$3:$S$211</definedName>
    <definedName name="_xlnm.Print_Area" localSheetId="18">'Oklevél(állóA5)csapat (2)'!$D$3:$S$211</definedName>
    <definedName name="_xlnm.Print_Area" localSheetId="16">'Oklevél(állóA5)egyéni'!$D$3:$S$211</definedName>
    <definedName name="Versenyszámok">Munka1!$A$1:$A$23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3" i="33" l="1"/>
  <c r="J133" i="33"/>
  <c r="I132" i="33"/>
  <c r="J132" i="33"/>
  <c r="I131" i="33"/>
  <c r="J131" i="33"/>
  <c r="K132" i="33"/>
  <c r="K133" i="33"/>
  <c r="K131" i="33"/>
  <c r="C139" i="33"/>
  <c r="C138" i="33"/>
  <c r="C137" i="33"/>
  <c r="B138" i="33"/>
  <c r="B139" i="33"/>
  <c r="B137" i="33"/>
  <c r="B131" i="33"/>
  <c r="C133" i="33"/>
  <c r="D133" i="33"/>
  <c r="E133" i="33"/>
  <c r="F133" i="33"/>
  <c r="C132" i="33"/>
  <c r="D132" i="33"/>
  <c r="E132" i="33"/>
  <c r="F132" i="33"/>
  <c r="C131" i="33"/>
  <c r="D131" i="33"/>
  <c r="E131" i="33"/>
  <c r="F131" i="33"/>
  <c r="B132" i="33"/>
  <c r="B133" i="33"/>
  <c r="C128" i="33"/>
  <c r="C127" i="33"/>
  <c r="B127" i="33"/>
  <c r="B128" i="33"/>
  <c r="C126" i="33"/>
  <c r="B126" i="33"/>
  <c r="B120" i="33"/>
  <c r="K121" i="33"/>
  <c r="K122" i="33"/>
  <c r="J121" i="33"/>
  <c r="J122" i="33"/>
  <c r="I121" i="33"/>
  <c r="I122" i="33"/>
  <c r="I120" i="33"/>
  <c r="J120" i="33"/>
  <c r="K120" i="33"/>
  <c r="E122" i="33"/>
  <c r="F122" i="33"/>
  <c r="E121" i="33"/>
  <c r="F121" i="33"/>
  <c r="D121" i="33"/>
  <c r="D122" i="33"/>
  <c r="C121" i="33"/>
  <c r="C122" i="33"/>
  <c r="B121" i="33"/>
  <c r="B122" i="33"/>
  <c r="C120" i="33"/>
  <c r="D120" i="33"/>
  <c r="E120" i="33"/>
  <c r="F120" i="33"/>
  <c r="I111" i="33"/>
  <c r="J111" i="33"/>
  <c r="I110" i="33"/>
  <c r="J110" i="33"/>
  <c r="I109" i="33"/>
  <c r="J109" i="33"/>
  <c r="K110" i="33"/>
  <c r="K111" i="33"/>
  <c r="K109" i="33"/>
  <c r="C117" i="33"/>
  <c r="C116" i="33"/>
  <c r="C115" i="33"/>
  <c r="B116" i="33"/>
  <c r="B117" i="33"/>
  <c r="B115" i="33"/>
  <c r="B109" i="33"/>
  <c r="C111" i="33"/>
  <c r="D111" i="33"/>
  <c r="E111" i="33"/>
  <c r="F111" i="33"/>
  <c r="C110" i="33"/>
  <c r="D110" i="33"/>
  <c r="E110" i="33"/>
  <c r="F110" i="33"/>
  <c r="B110" i="33"/>
  <c r="B111" i="33"/>
  <c r="C109" i="33"/>
  <c r="D109" i="33"/>
  <c r="E109" i="33"/>
  <c r="F109" i="33"/>
  <c r="I100" i="33"/>
  <c r="J100" i="33"/>
  <c r="I99" i="33"/>
  <c r="J99" i="33"/>
  <c r="K99" i="33"/>
  <c r="K100" i="33"/>
  <c r="I98" i="33"/>
  <c r="J98" i="33"/>
  <c r="K98" i="33"/>
  <c r="C106" i="33"/>
  <c r="C105" i="33"/>
  <c r="C104" i="33"/>
  <c r="B105" i="33"/>
  <c r="B106" i="33"/>
  <c r="B104" i="33"/>
  <c r="B98" i="33"/>
  <c r="C100" i="33"/>
  <c r="D100" i="33"/>
  <c r="E100" i="33"/>
  <c r="F100" i="33"/>
  <c r="C99" i="33"/>
  <c r="D99" i="33"/>
  <c r="E99" i="33"/>
  <c r="F99" i="33"/>
  <c r="B99" i="33"/>
  <c r="B100" i="33"/>
  <c r="C98" i="33"/>
  <c r="D98" i="33"/>
  <c r="E98" i="33"/>
  <c r="F98" i="33"/>
  <c r="I89" i="33"/>
  <c r="J89" i="33"/>
  <c r="I88" i="33"/>
  <c r="J88" i="33"/>
  <c r="I87" i="33"/>
  <c r="J87" i="33"/>
  <c r="K88" i="33"/>
  <c r="K89" i="33"/>
  <c r="K87" i="33"/>
  <c r="C95" i="33"/>
  <c r="C94" i="33"/>
  <c r="C93" i="33"/>
  <c r="B94" i="33"/>
  <c r="B95" i="33"/>
  <c r="B93" i="33"/>
  <c r="B87" i="33"/>
  <c r="C89" i="33"/>
  <c r="D89" i="33"/>
  <c r="E89" i="33"/>
  <c r="F89" i="33"/>
  <c r="C88" i="33"/>
  <c r="D88" i="33"/>
  <c r="E88" i="33"/>
  <c r="F88" i="33"/>
  <c r="B88" i="33"/>
  <c r="B89" i="33"/>
  <c r="C87" i="33"/>
  <c r="D87" i="33"/>
  <c r="E87" i="33"/>
  <c r="F87" i="33"/>
  <c r="K77" i="33"/>
  <c r="K78" i="33"/>
  <c r="J77" i="33"/>
  <c r="J78" i="33"/>
  <c r="I77" i="33"/>
  <c r="I78" i="33"/>
  <c r="I76" i="33"/>
  <c r="J76" i="33"/>
  <c r="K76" i="33"/>
  <c r="C84" i="33"/>
  <c r="C83" i="33"/>
  <c r="B83" i="33"/>
  <c r="B84" i="33"/>
  <c r="C82" i="33"/>
  <c r="B82" i="33"/>
  <c r="B76" i="33"/>
  <c r="C78" i="33"/>
  <c r="D78" i="33"/>
  <c r="E78" i="33"/>
  <c r="F78" i="33"/>
  <c r="C77" i="33"/>
  <c r="D77" i="33"/>
  <c r="E77" i="33"/>
  <c r="F77" i="33"/>
  <c r="B77" i="33"/>
  <c r="B78" i="33"/>
  <c r="C76" i="33"/>
  <c r="D76" i="33"/>
  <c r="E76" i="33"/>
  <c r="F76" i="33"/>
  <c r="I67" i="33"/>
  <c r="J67" i="33"/>
  <c r="I66" i="33"/>
  <c r="J66" i="33"/>
  <c r="K66" i="33"/>
  <c r="K67" i="33"/>
  <c r="I65" i="33"/>
  <c r="J65" i="33"/>
  <c r="K65" i="33"/>
  <c r="C73" i="33"/>
  <c r="D73" i="33"/>
  <c r="C72" i="33"/>
  <c r="B72" i="33"/>
  <c r="B73" i="33"/>
  <c r="C71" i="33"/>
  <c r="B71" i="33"/>
  <c r="B65" i="33"/>
  <c r="C67" i="33"/>
  <c r="D67" i="33"/>
  <c r="E67" i="33"/>
  <c r="F67" i="33"/>
  <c r="C66" i="33"/>
  <c r="D66" i="33"/>
  <c r="E66" i="33"/>
  <c r="F66" i="33"/>
  <c r="C65" i="33"/>
  <c r="D65" i="33"/>
  <c r="E65" i="33"/>
  <c r="F65" i="33"/>
  <c r="B66" i="33"/>
  <c r="B67" i="33"/>
  <c r="B54" i="33"/>
  <c r="I56" i="33"/>
  <c r="J56" i="33"/>
  <c r="I55" i="33"/>
  <c r="J55" i="33"/>
  <c r="K55" i="33"/>
  <c r="K56" i="33"/>
  <c r="I54" i="33"/>
  <c r="J54" i="33"/>
  <c r="K54" i="33"/>
  <c r="C62" i="33"/>
  <c r="C61" i="33"/>
  <c r="C60" i="33"/>
  <c r="B61" i="33"/>
  <c r="B62" i="33"/>
  <c r="B60" i="33"/>
  <c r="B49" i="33"/>
  <c r="C56" i="33"/>
  <c r="D56" i="33"/>
  <c r="E56" i="33"/>
  <c r="F56" i="33"/>
  <c r="C55" i="33"/>
  <c r="D55" i="33"/>
  <c r="E55" i="33"/>
  <c r="F55" i="33"/>
  <c r="C54" i="33"/>
  <c r="D54" i="33"/>
  <c r="E54" i="33"/>
  <c r="F54" i="33"/>
  <c r="B55" i="33"/>
  <c r="B56" i="33"/>
  <c r="I45" i="33"/>
  <c r="J45" i="33"/>
  <c r="K45" i="33"/>
  <c r="I44" i="33"/>
  <c r="J44" i="33"/>
  <c r="K44" i="33"/>
  <c r="I43" i="33"/>
  <c r="J43" i="33"/>
  <c r="K43" i="33"/>
  <c r="C51" i="33"/>
  <c r="C50" i="33"/>
  <c r="C49" i="33"/>
  <c r="B50" i="33"/>
  <c r="B51" i="33"/>
  <c r="B43" i="33"/>
  <c r="C45" i="33"/>
  <c r="D45" i="33"/>
  <c r="E45" i="33"/>
  <c r="F45" i="33"/>
  <c r="C44" i="33"/>
  <c r="D44" i="33"/>
  <c r="E44" i="33"/>
  <c r="F44" i="33"/>
  <c r="C43" i="33"/>
  <c r="D43" i="33"/>
  <c r="E43" i="33"/>
  <c r="F43" i="33"/>
  <c r="B44" i="33"/>
  <c r="B45" i="33"/>
  <c r="C40" i="33"/>
  <c r="C39" i="33"/>
  <c r="B39" i="33"/>
  <c r="B40" i="33"/>
  <c r="C38" i="33"/>
  <c r="B38" i="33"/>
  <c r="B32" i="33"/>
  <c r="C34" i="33"/>
  <c r="D34" i="33"/>
  <c r="E34" i="33"/>
  <c r="F34" i="33"/>
  <c r="G34" i="33"/>
  <c r="H34" i="33"/>
  <c r="I34" i="33"/>
  <c r="C33" i="33"/>
  <c r="D33" i="33"/>
  <c r="E33" i="33"/>
  <c r="F33" i="33"/>
  <c r="G33" i="33"/>
  <c r="H33" i="33"/>
  <c r="I33" i="33"/>
  <c r="C32" i="33"/>
  <c r="D32" i="33"/>
  <c r="E32" i="33"/>
  <c r="F32" i="33"/>
  <c r="G32" i="33"/>
  <c r="H32" i="33"/>
  <c r="I32" i="33"/>
  <c r="B33" i="33"/>
  <c r="B34" i="33"/>
  <c r="C29" i="33"/>
  <c r="C28" i="33"/>
  <c r="B28" i="33"/>
  <c r="B29" i="33"/>
  <c r="C27" i="33"/>
  <c r="B27" i="33"/>
  <c r="B21" i="33"/>
  <c r="I22" i="33"/>
  <c r="I23" i="33"/>
  <c r="J22" i="33"/>
  <c r="J23" i="33"/>
  <c r="K22" i="33"/>
  <c r="K23" i="33"/>
  <c r="I21" i="33"/>
  <c r="J21" i="33"/>
  <c r="K21" i="33"/>
  <c r="C23" i="33"/>
  <c r="D23" i="33"/>
  <c r="E23" i="33"/>
  <c r="F23" i="33"/>
  <c r="C22" i="33"/>
  <c r="D22" i="33"/>
  <c r="E22" i="33"/>
  <c r="F22" i="33"/>
  <c r="C21" i="33"/>
  <c r="D21" i="33"/>
  <c r="E21" i="33"/>
  <c r="F21" i="33"/>
  <c r="B22" i="33"/>
  <c r="B23" i="33"/>
  <c r="K11" i="33"/>
  <c r="K12" i="33"/>
  <c r="J11" i="33"/>
  <c r="J12" i="33"/>
  <c r="I11" i="33"/>
  <c r="I12" i="33"/>
  <c r="I10" i="33"/>
  <c r="J10" i="33"/>
  <c r="K10" i="33"/>
  <c r="C18" i="33"/>
  <c r="C17" i="33"/>
  <c r="C16" i="33"/>
  <c r="B17" i="33"/>
  <c r="B18" i="33"/>
  <c r="B16" i="33"/>
  <c r="C12" i="33"/>
  <c r="D12" i="33"/>
  <c r="E12" i="33"/>
  <c r="F12" i="33"/>
  <c r="C11" i="33"/>
  <c r="D11" i="33"/>
  <c r="E11" i="33"/>
  <c r="F11" i="33"/>
  <c r="C10" i="33"/>
  <c r="D10" i="33"/>
  <c r="E10" i="33"/>
  <c r="F10" i="33"/>
  <c r="B11" i="33"/>
  <c r="B12" i="33"/>
  <c r="B10" i="33"/>
  <c r="K34" i="33"/>
  <c r="J34" i="33"/>
  <c r="K33" i="33"/>
  <c r="J33" i="33"/>
  <c r="K32" i="33"/>
  <c r="J32" i="33"/>
  <c r="I7" i="9" l="1"/>
  <c r="I5" i="7"/>
  <c r="I8" i="2" l="1"/>
  <c r="I9" i="2"/>
  <c r="I8" i="16"/>
  <c r="I4" i="4" l="1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3" i="26"/>
  <c r="I4" i="26"/>
  <c r="J111" i="28" s="1"/>
  <c r="I5" i="26"/>
  <c r="J42" i="28" s="1"/>
  <c r="J181" i="28" l="1"/>
  <c r="I37" i="26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3" i="23"/>
  <c r="I4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3" i="21"/>
  <c r="I5" i="21"/>
  <c r="I4" i="21"/>
  <c r="I6" i="7" l="1"/>
  <c r="I12" i="7"/>
  <c r="I13" i="7"/>
  <c r="I14" i="7"/>
  <c r="I3" i="4" l="1"/>
  <c r="I8" i="7"/>
  <c r="I4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I6" i="9"/>
  <c r="I8" i="9"/>
  <c r="I4" i="9"/>
  <c r="I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7" i="16"/>
  <c r="I6" i="16"/>
  <c r="I4" i="16"/>
  <c r="I3" i="16"/>
  <c r="I10" i="16"/>
  <c r="I9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3" i="6"/>
  <c r="I5" i="6"/>
  <c r="I4" i="6"/>
  <c r="I8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10" i="2"/>
  <c r="I5" i="2"/>
  <c r="I6" i="2"/>
  <c r="I7" i="2"/>
  <c r="I4" i="2"/>
  <c r="I15" i="2"/>
  <c r="I16" i="2"/>
  <c r="I17" i="2"/>
  <c r="I18" i="2"/>
  <c r="I19" i="2"/>
  <c r="I20" i="2"/>
  <c r="I21" i="2"/>
  <c r="I22" i="2"/>
  <c r="I23" i="2"/>
  <c r="I25" i="2"/>
  <c r="I26" i="2"/>
  <c r="I27" i="2"/>
  <c r="I3" i="2"/>
</calcChain>
</file>

<file path=xl/sharedStrings.xml><?xml version="1.0" encoding="utf-8"?>
<sst xmlns="http://schemas.openxmlformats.org/spreadsheetml/2006/main" count="714" uniqueCount="193">
  <si>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</si>
  <si>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</si>
  <si>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</si>
  <si>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</si>
  <si>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</si>
  <si>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</si>
  <si>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</si>
  <si>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</si>
  <si>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Bajai Szakképzési Centrum Kalocsai Dózsa György Szakgimnáziuma, Szakközépiskolája és Kollégiuma</t>
  </si>
  <si>
    <t>Czuczu Cintia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</si>
  <si>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</si>
  <si>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</si>
  <si>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</si>
  <si>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</si>
  <si>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</si>
  <si>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</si>
  <si>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</si>
  <si>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</si>
  <si>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</si>
  <si>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</si>
  <si>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</si>
  <si>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</si>
  <si>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</si>
  <si>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</si>
  <si>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</si>
  <si>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</si>
  <si>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</si>
  <si>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</si>
  <si>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</si>
  <si>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</si>
  <si>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</si>
  <si>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</si>
  <si>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</si>
  <si>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</si>
  <si>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</si>
  <si>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</si>
  <si>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középiskolás fiú</t>
  </si>
  <si>
    <t>általános iskolás leány</t>
  </si>
  <si>
    <t>középiskolás leány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</si>
  <si>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</si>
  <si>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</si>
  <si>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</si>
  <si>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</si>
  <si>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</si>
  <si>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</si>
  <si>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</si>
  <si>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</si>
  <si>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</si>
  <si>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</si>
  <si>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</si>
  <si>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</si>
  <si>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</si>
  <si>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</si>
  <si>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</si>
  <si>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</si>
  <si>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Barcsik Regina Éva</t>
  </si>
  <si>
    <t>Horváth Veronika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</si>
  <si>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</si>
  <si>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</si>
  <si>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</si>
  <si>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</si>
  <si>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</si>
  <si>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</si>
  <si>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</si>
  <si>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</si>
  <si>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</si>
  <si>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</si>
  <si>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</si>
  <si>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</si>
  <si>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</si>
  <si>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</si>
  <si>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</si>
  <si>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</si>
  <si>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</si>
  <si>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</si>
  <si>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</si>
  <si>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>2020. évi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</si>
  <si>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</si>
  <si>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</si>
  <si>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</si>
  <si>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</si>
  <si>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</si>
  <si>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</si>
  <si>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Pest</t>
  </si>
  <si>
    <t>Nagykőrös</t>
  </si>
  <si>
    <t>2022. november 12.</t>
  </si>
  <si>
    <t>Osváth Zita</t>
  </si>
  <si>
    <t>Szentendre</t>
  </si>
  <si>
    <t>Szentendrei Református Gimnázium</t>
  </si>
  <si>
    <t>Vas Albert</t>
  </si>
  <si>
    <t>Nagytarcsa</t>
  </si>
  <si>
    <t>Pintér Ármin  (2009) Ái. LPI 20</t>
  </si>
  <si>
    <t>Aszódi Evangélikus Petőfi Gimnázium, Általános Iskola és Kollégium</t>
  </si>
  <si>
    <t>Gödöllői Török Ignác Gimnázium</t>
  </si>
  <si>
    <t>Isaszeg</t>
  </si>
  <si>
    <t>Pál András (2010)</t>
  </si>
  <si>
    <t>Lengyel Ádám (2010)</t>
  </si>
  <si>
    <t>Varjú Mátyás (2006)</t>
  </si>
  <si>
    <t>Buczolics Levente (2006)</t>
  </si>
  <si>
    <t>Nagy Eszter</t>
  </si>
  <si>
    <t>Lázár Mercédesz</t>
  </si>
  <si>
    <t>Csécs Dávid</t>
  </si>
  <si>
    <t>Kiss Molnár Bence</t>
  </si>
  <si>
    <t>Kajári Áron</t>
  </si>
  <si>
    <t>Tábori András</t>
  </si>
  <si>
    <t>Czakó Patrik</t>
  </si>
  <si>
    <t>Vadon Lívia</t>
  </si>
  <si>
    <t>Varga Tímea</t>
  </si>
  <si>
    <t>Horváth Miron</t>
  </si>
  <si>
    <t>2009.06.02</t>
  </si>
  <si>
    <t>2010.07.08</t>
  </si>
  <si>
    <t>2008.10.30</t>
  </si>
  <si>
    <t>2008.11.23</t>
  </si>
  <si>
    <t>2009.11.17</t>
  </si>
  <si>
    <t>2011.01.17</t>
  </si>
  <si>
    <t>Borinkay Műszaki Technikum és Gimnázium</t>
  </si>
  <si>
    <t>Vác</t>
  </si>
  <si>
    <t>2005.03.04</t>
  </si>
  <si>
    <t>2008.09.06</t>
  </si>
  <si>
    <t>2009.01.28</t>
  </si>
  <si>
    <t>2009.04.11</t>
  </si>
  <si>
    <t>2005.06.05</t>
  </si>
  <si>
    <t>Gödöllő</t>
  </si>
  <si>
    <t>Az Általános és Középiskolás</t>
  </si>
  <si>
    <t>korcsoportban</t>
  </si>
  <si>
    <t>Szabó Gréta</t>
  </si>
  <si>
    <t>Vámos-Hegyi Enikő</t>
  </si>
  <si>
    <t>Déványi Kincső</t>
  </si>
  <si>
    <t>Horváth Janka</t>
  </si>
  <si>
    <t>Premontrei Szent Norbert Gimnázium</t>
  </si>
  <si>
    <t>Harangozó Imre Örs</t>
  </si>
  <si>
    <t>1.sorozat</t>
  </si>
  <si>
    <t>2.sorozat</t>
  </si>
  <si>
    <t>3.sorozat</t>
  </si>
  <si>
    <t>4.sorozat</t>
  </si>
  <si>
    <t>Csécs Dávid áipi</t>
  </si>
  <si>
    <t>Nagy Eszter kinypu</t>
  </si>
  <si>
    <t>Kajári Áron áinypu</t>
  </si>
  <si>
    <t>Csécs Dávid áinypu</t>
  </si>
  <si>
    <t>Nagy Eszter áipi</t>
  </si>
  <si>
    <t>Kajári Áron  áipi</t>
  </si>
  <si>
    <t>Vas Albert   áizpu</t>
  </si>
  <si>
    <t>Pintér Ármin áipi</t>
  </si>
  <si>
    <t>Vámos-Hegyi Enikő kipi</t>
  </si>
  <si>
    <t>Kun Benedek áinypu</t>
  </si>
  <si>
    <t>Varga Tímea Lilla áinypu</t>
  </si>
  <si>
    <t>Vadon Lívia áilpu</t>
  </si>
  <si>
    <t>Lázár Mercédesz kilpi</t>
  </si>
  <si>
    <t>Czakó Patrik áilpi</t>
  </si>
  <si>
    <t>Tábori András áilpi</t>
  </si>
  <si>
    <t>Popovics Péter áinypu</t>
  </si>
  <si>
    <t>Lengyel Ádám áizpu</t>
  </si>
  <si>
    <t>Dévényi Kincső áinypu</t>
  </si>
  <si>
    <t>Horváth Janka kinypu</t>
  </si>
  <si>
    <t>Buczalics Levente kizpu</t>
  </si>
  <si>
    <t>Varjú Mátyás kizpu</t>
  </si>
  <si>
    <t>Harangozó Imre kinypu</t>
  </si>
  <si>
    <t>Osvát Zita kipi</t>
  </si>
  <si>
    <t>Kiss-Molnár Bence áipi</t>
  </si>
  <si>
    <t>Horváth Miron áipi</t>
  </si>
  <si>
    <t>Varga Tímea Lilla áipi</t>
  </si>
  <si>
    <t>Horváth Miron áinypu</t>
  </si>
  <si>
    <t>Dóra Bianka kinypu</t>
  </si>
  <si>
    <t>Dóra Bianka kipi</t>
  </si>
  <si>
    <t xml:space="preserve">Varga Tímea </t>
  </si>
  <si>
    <t>Kun Benedek</t>
  </si>
  <si>
    <t>Százhalombatta</t>
  </si>
  <si>
    <t>Marianum Általános Iskola és Gimnázium</t>
  </si>
  <si>
    <t>Érd</t>
  </si>
  <si>
    <t>1. Számú Általános Iskola</t>
  </si>
  <si>
    <t>Popovics Péter</t>
  </si>
  <si>
    <t>Blaskovits Oszkár Általános Iskola</t>
  </si>
  <si>
    <t>Eötvös Loránd Általános Iskola</t>
  </si>
  <si>
    <t>Gábor Dénes Óvoda, Általános Iskola, Gimnázium és Technikum</t>
  </si>
  <si>
    <t>Százhalombattai Arany János Általános Iskola és Gimnázium</t>
  </si>
  <si>
    <t>Kőrösi Csoma Sándor Általános Iskola</t>
  </si>
  <si>
    <t>Százhalombattai Kőrösi Csoma Sándor Sportiskolai Általános Iskola</t>
  </si>
  <si>
    <t>Dunaharaszti</t>
  </si>
  <si>
    <t>Baktay Ervin Gimnázium</t>
  </si>
  <si>
    <t>Aszód</t>
  </si>
  <si>
    <t>2KÖR BÜNTETÉS</t>
  </si>
  <si>
    <t>Érdi SZC Kós Károly Technikum</t>
  </si>
  <si>
    <t>tanulókat nevezi a Magyar Sportlövők Szövetsége 2022/23 évi Általános és Középiskolák  Országos Bajnokságára.</t>
  </si>
  <si>
    <t>Zárltirányzékú Légpuska 20 lövéses - Fiú "középiskolás" kategória - EGYÉNI</t>
  </si>
  <si>
    <t>Zárttirányzékú Légpuska 20 lövéses - Fiú "középiskolás" kategória - CSAPAT</t>
  </si>
  <si>
    <t>A Magyar Sportlövők Szövetsége Pest Megyei Sportlövő Szövetsége a megyei döntőn elért eredményeik alapján a következő</t>
  </si>
  <si>
    <t>Nevezés - Pest Megye</t>
  </si>
  <si>
    <t>Pest Megye</t>
  </si>
  <si>
    <t>Nagykőrös, 2022. 11.12.</t>
  </si>
  <si>
    <t>Fodor László PMSSZ főtitkár sk</t>
  </si>
  <si>
    <t>Dr Ronkovics József PSSZ elnök sk</t>
  </si>
  <si>
    <t>Versenyengedélyszám:</t>
  </si>
  <si>
    <t>406/C-11/03/2022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</si>
</sst>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8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8"/>
      <color rgb="FF0000FF"/>
      <name val="Arial CE"/>
      <charset val="238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214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1" xfId="0" applyFont="1" applyBorder="1"/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1" xfId="0" applyFont="1" applyBorder="1" applyAlignment="1"/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5" fillId="0" borderId="0" xfId="0" applyNumberFormat="1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4" fontId="0" fillId="0" borderId="9" xfId="0" applyNumberFormat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46" fillId="0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7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26" fillId="0" borderId="0" xfId="0" applyFont="1"/>
    <xf numFmtId="0" fontId="48" fillId="0" borderId="0" xfId="0" applyFont="1"/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/>
    <xf numFmtId="0" fontId="49" fillId="0" borderId="0" xfId="0" applyFont="1" applyAlignment="1"/>
    <xf numFmtId="0" fontId="50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/>
    <xf numFmtId="0" fontId="29" fillId="0" borderId="0" xfId="0" applyFont="1" applyAlignme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</cellXfs>
  <cellStyles count="4">
    <cellStyle name="Excel Built-in Normal" xfId="1"/>
    <cellStyle name="Normál" xfId="0" builtinId="0"/>
    <cellStyle name="Normál 2" xfId="2"/>
    <cellStyle name="Normál 2 2" xfId="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loveszet_b&#225;cs-kiskun_megyeieredm&#233;nyjegyz&#233;k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lap"/>
      <sheetName val="Áik_Lpu_Fiú_20"/>
      <sheetName val="KI_Lpu_Fiú_20"/>
      <sheetName val="Áik_Zlpu_Fiú_20 "/>
      <sheetName val="KI_Zlpu_Fiú_20 "/>
      <sheetName val="Áik_Lpu_Leány_20"/>
      <sheetName val="KI_Lpu_Leány_20"/>
      <sheetName val="Áik_Zlpu_Leány_20"/>
      <sheetName val="KI_Zlpu_Leány_20 "/>
      <sheetName val="Áik_Lpi_Fiú_20"/>
      <sheetName val="KI_Lpi_Fiú_20"/>
      <sheetName val="Áik_Lpi_Leány_20"/>
      <sheetName val="KI Lpi_Leány_20"/>
      <sheetName val="Nevezés OB"/>
      <sheetName val="Oklevél(állóA5)egyéni"/>
      <sheetName val="Oklevél(állóA5)csapat"/>
      <sheetName val="Munka1"/>
    </sheetNames>
    <sheetDataSet>
      <sheetData sheetId="0"/>
      <sheetData sheetId="1"/>
      <sheetData sheetId="2"/>
      <sheetData sheetId="3">
        <row r="3">
          <cell r="H3">
            <v>95</v>
          </cell>
          <cell r="I3">
            <v>189</v>
          </cell>
        </row>
        <row r="4">
          <cell r="I4">
            <v>0</v>
          </cell>
        </row>
        <row r="5">
          <cell r="I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4" sqref="B4"/>
    </sheetView>
  </sheetViews>
  <sheetFormatPr defaultRowHeight="12.75" x14ac:dyDescent="0.2"/>
  <cols>
    <col min="2" max="11" width="13.28515625" customWidth="1"/>
  </cols>
  <sheetData>
    <row r="1" spans="1:11" ht="13.5" thickBot="1" x14ac:dyDescent="0.25">
      <c r="A1" s="151"/>
      <c r="B1" s="152">
        <v>1</v>
      </c>
      <c r="C1" s="152">
        <v>2</v>
      </c>
      <c r="D1" s="152">
        <v>3</v>
      </c>
      <c r="E1" s="152">
        <v>4</v>
      </c>
      <c r="F1" s="152">
        <v>5</v>
      </c>
      <c r="G1" s="152">
        <v>6</v>
      </c>
      <c r="H1" s="152">
        <v>7</v>
      </c>
      <c r="I1" s="152">
        <v>8</v>
      </c>
      <c r="J1" s="152">
        <v>9</v>
      </c>
      <c r="K1" s="153">
        <v>10</v>
      </c>
    </row>
    <row r="2" spans="1:11" ht="25.5" x14ac:dyDescent="0.2">
      <c r="A2" s="147" t="s">
        <v>131</v>
      </c>
      <c r="B2" s="149" t="s">
        <v>136</v>
      </c>
      <c r="C2" s="150" t="s">
        <v>141</v>
      </c>
      <c r="D2" s="150" t="s">
        <v>161</v>
      </c>
      <c r="E2" s="150" t="s">
        <v>145</v>
      </c>
      <c r="F2" s="150" t="s">
        <v>149</v>
      </c>
      <c r="G2" s="150" t="s">
        <v>143</v>
      </c>
      <c r="H2" s="150" t="s">
        <v>148</v>
      </c>
      <c r="I2" s="150" t="s">
        <v>158</v>
      </c>
      <c r="J2" s="150" t="s">
        <v>142</v>
      </c>
      <c r="K2" s="150" t="s">
        <v>135</v>
      </c>
    </row>
    <row r="3" spans="1:11" ht="25.5" x14ac:dyDescent="0.2">
      <c r="A3" s="147" t="s">
        <v>132</v>
      </c>
      <c r="B3" s="146" t="s">
        <v>137</v>
      </c>
      <c r="C3" s="145" t="s">
        <v>146</v>
      </c>
      <c r="D3" s="145" t="s">
        <v>144</v>
      </c>
      <c r="E3" s="145" t="s">
        <v>150</v>
      </c>
      <c r="F3" s="145" t="s">
        <v>151</v>
      </c>
      <c r="G3" s="145" t="s">
        <v>152</v>
      </c>
      <c r="H3" s="145" t="s">
        <v>156</v>
      </c>
      <c r="I3" s="145" t="s">
        <v>162</v>
      </c>
      <c r="J3" s="145"/>
      <c r="K3" s="145" t="s">
        <v>157</v>
      </c>
    </row>
    <row r="4" spans="1:11" ht="38.25" x14ac:dyDescent="0.2">
      <c r="A4" s="147" t="s">
        <v>133</v>
      </c>
      <c r="B4" s="146" t="s">
        <v>138</v>
      </c>
      <c r="C4" s="145" t="s">
        <v>153</v>
      </c>
      <c r="D4" s="145" t="s">
        <v>154</v>
      </c>
      <c r="E4" s="145" t="s">
        <v>155</v>
      </c>
      <c r="F4" s="145" t="s">
        <v>163</v>
      </c>
      <c r="G4" s="145" t="s">
        <v>139</v>
      </c>
      <c r="H4" s="145" t="s">
        <v>147</v>
      </c>
      <c r="I4" s="145" t="s">
        <v>160</v>
      </c>
      <c r="J4" s="145" t="s">
        <v>159</v>
      </c>
      <c r="K4" s="145" t="s">
        <v>140</v>
      </c>
    </row>
    <row r="5" spans="1:11" ht="13.5" thickBot="1" x14ac:dyDescent="0.25">
      <c r="A5" s="148" t="s">
        <v>134</v>
      </c>
      <c r="B5" s="146"/>
      <c r="C5" s="145"/>
      <c r="D5" s="145"/>
      <c r="E5" s="145"/>
      <c r="F5" s="145"/>
      <c r="G5" s="145"/>
      <c r="H5" s="145"/>
      <c r="I5" s="145"/>
      <c r="J5" s="145"/>
      <c r="K5" s="145"/>
    </row>
    <row r="6" spans="1:11" x14ac:dyDescent="0.2">
      <c r="B6" s="144"/>
      <c r="C6" s="144"/>
      <c r="D6" s="144"/>
      <c r="E6" s="144"/>
      <c r="F6" s="144"/>
      <c r="G6" s="144"/>
      <c r="H6" s="144"/>
      <c r="I6" s="144"/>
      <c r="J6" s="144"/>
      <c r="K6" s="14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9" sqref="E19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65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6"/>
      <c r="C3" s="57"/>
      <c r="D3" s="51"/>
      <c r="E3" s="53"/>
      <c r="F3" s="53"/>
      <c r="G3" s="48"/>
      <c r="H3" s="48"/>
      <c r="I3" s="49">
        <f t="shared" ref="I3:I27" si="0">SUM(G3:H3)</f>
        <v>0</v>
      </c>
    </row>
    <row r="4" spans="1:10" s="28" customFormat="1" ht="15.75" x14ac:dyDescent="0.2">
      <c r="A4" s="29">
        <v>2</v>
      </c>
      <c r="B4" s="51"/>
      <c r="C4" s="52"/>
      <c r="D4" s="51"/>
      <c r="E4" s="53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2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68</v>
      </c>
    </row>
    <row r="31" spans="1:9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1" sqref="B1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22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58" t="s">
        <v>105</v>
      </c>
      <c r="C3" s="137" t="s">
        <v>120</v>
      </c>
      <c r="D3" s="36" t="s">
        <v>166</v>
      </c>
      <c r="E3" s="58" t="s">
        <v>176</v>
      </c>
      <c r="F3" s="35" t="s">
        <v>83</v>
      </c>
      <c r="G3" s="30">
        <v>84</v>
      </c>
      <c r="H3" s="30">
        <v>84</v>
      </c>
      <c r="I3" s="31">
        <f>SUM(G3:H3)</f>
        <v>168</v>
      </c>
      <c r="J3" s="32"/>
    </row>
    <row r="4" spans="1:10" s="28" customFormat="1" ht="15.75" x14ac:dyDescent="0.2">
      <c r="A4" s="29">
        <v>2</v>
      </c>
      <c r="B4" s="58" t="s">
        <v>101</v>
      </c>
      <c r="C4" s="137" t="s">
        <v>111</v>
      </c>
      <c r="D4" s="36" t="s">
        <v>166</v>
      </c>
      <c r="E4" s="58" t="s">
        <v>169</v>
      </c>
      <c r="F4" s="35" t="s">
        <v>83</v>
      </c>
      <c r="G4" s="30">
        <v>88</v>
      </c>
      <c r="H4" s="30">
        <v>77</v>
      </c>
      <c r="I4" s="31">
        <f>SUM(G4:H4)</f>
        <v>165</v>
      </c>
      <c r="J4" s="32"/>
    </row>
    <row r="5" spans="1:10" s="28" customFormat="1" ht="15.75" x14ac:dyDescent="0.2">
      <c r="A5" s="29">
        <v>3</v>
      </c>
      <c r="B5" s="58" t="s">
        <v>102</v>
      </c>
      <c r="C5" s="137" t="s">
        <v>118</v>
      </c>
      <c r="D5" s="36" t="s">
        <v>177</v>
      </c>
      <c r="E5" s="58" t="s">
        <v>178</v>
      </c>
      <c r="F5" s="35" t="s">
        <v>83</v>
      </c>
      <c r="G5" s="30">
        <v>85</v>
      </c>
      <c r="H5" s="30">
        <v>75</v>
      </c>
      <c r="I5" s="31">
        <f>SUM(G5:H5)</f>
        <v>160</v>
      </c>
      <c r="J5" s="32"/>
    </row>
    <row r="6" spans="1:10" s="28" customFormat="1" ht="15.75" x14ac:dyDescent="0.2">
      <c r="A6" s="29">
        <v>4</v>
      </c>
      <c r="B6" s="136" t="s">
        <v>91</v>
      </c>
      <c r="C6" s="36">
        <v>2009</v>
      </c>
      <c r="D6" s="86" t="s">
        <v>179</v>
      </c>
      <c r="E6" s="136" t="s">
        <v>92</v>
      </c>
      <c r="F6" s="35" t="s">
        <v>83</v>
      </c>
      <c r="G6" s="30">
        <v>77</v>
      </c>
      <c r="H6" s="30">
        <v>80</v>
      </c>
      <c r="I6" s="31">
        <f>SUM(G6:H6)</f>
        <v>157</v>
      </c>
      <c r="J6" s="32"/>
    </row>
    <row r="7" spans="1:10" s="28" customFormat="1" ht="15.75" x14ac:dyDescent="0.2">
      <c r="A7" s="29">
        <v>5</v>
      </c>
      <c r="B7" s="58" t="s">
        <v>103</v>
      </c>
      <c r="C7" s="137" t="s">
        <v>112</v>
      </c>
      <c r="D7" s="36" t="s">
        <v>166</v>
      </c>
      <c r="E7" s="58" t="s">
        <v>174</v>
      </c>
      <c r="F7" s="35" t="s">
        <v>83</v>
      </c>
      <c r="G7" s="30">
        <v>79</v>
      </c>
      <c r="H7" s="30">
        <v>78</v>
      </c>
      <c r="I7" s="31">
        <f>SUM(G7:H7)</f>
        <v>157</v>
      </c>
    </row>
    <row r="8" spans="1:10" s="28" customFormat="1" ht="15.75" x14ac:dyDescent="0.2">
      <c r="A8" s="29">
        <v>6</v>
      </c>
      <c r="B8" s="58" t="s">
        <v>104</v>
      </c>
      <c r="C8" s="137" t="s">
        <v>119</v>
      </c>
      <c r="D8" s="36" t="s">
        <v>168</v>
      </c>
      <c r="E8" s="58" t="s">
        <v>175</v>
      </c>
      <c r="F8" s="35" t="s">
        <v>83</v>
      </c>
      <c r="G8" s="30">
        <v>82</v>
      </c>
      <c r="H8" s="30">
        <v>72</v>
      </c>
      <c r="I8" s="31">
        <f>SUM(G8:H8)-2</f>
        <v>152</v>
      </c>
      <c r="J8" s="154" t="s">
        <v>180</v>
      </c>
    </row>
    <row r="9" spans="1:10" s="28" customFormat="1" ht="15.75" x14ac:dyDescent="0.2">
      <c r="A9" s="29">
        <v>7</v>
      </c>
      <c r="B9" s="58" t="s">
        <v>108</v>
      </c>
      <c r="C9" s="137" t="s">
        <v>114</v>
      </c>
      <c r="D9" s="36" t="s">
        <v>168</v>
      </c>
      <c r="E9" s="58" t="s">
        <v>167</v>
      </c>
      <c r="F9" s="35" t="s">
        <v>83</v>
      </c>
      <c r="G9" s="30">
        <v>69</v>
      </c>
      <c r="H9" s="30">
        <v>71</v>
      </c>
      <c r="I9" s="31">
        <f>SUM(G9:H9)</f>
        <v>140</v>
      </c>
      <c r="J9" s="32"/>
    </row>
    <row r="10" spans="1:10" s="28" customFormat="1" ht="15.75" x14ac:dyDescent="0.2">
      <c r="A10" s="29">
        <v>8</v>
      </c>
      <c r="B10" s="58" t="s">
        <v>165</v>
      </c>
      <c r="C10" s="137" t="s">
        <v>113</v>
      </c>
      <c r="D10" s="36" t="s">
        <v>168</v>
      </c>
      <c r="E10" s="58" t="s">
        <v>167</v>
      </c>
      <c r="F10" s="35" t="s">
        <v>83</v>
      </c>
      <c r="G10" s="30"/>
      <c r="H10" s="30"/>
      <c r="I10" s="31">
        <f>SUM(G10:H10)</f>
        <v>0</v>
      </c>
      <c r="J10" s="32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ref="I11:I27" si="0">SUM(G11:H11)</f>
        <v>0</v>
      </c>
      <c r="J11" s="32"/>
    </row>
    <row r="12" spans="1:10" s="28" customFormat="1" ht="15.75" x14ac:dyDescent="0.2">
      <c r="A12" s="29">
        <v>10</v>
      </c>
      <c r="B12" s="34"/>
      <c r="C12" s="126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126"/>
      <c r="D13" s="35"/>
      <c r="E13" s="35"/>
      <c r="F13" s="35"/>
      <c r="G13" s="30"/>
      <c r="H13" s="30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4"/>
      <c r="C14" s="126"/>
      <c r="D14" s="35"/>
      <c r="E14" s="35"/>
      <c r="F14" s="35"/>
      <c r="G14" s="30"/>
      <c r="H14" s="30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4"/>
      <c r="C15" s="126"/>
      <c r="D15" s="35"/>
      <c r="E15" s="35"/>
      <c r="F15" s="35"/>
      <c r="G15" s="30"/>
      <c r="H15" s="30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4"/>
      <c r="C16" s="126"/>
      <c r="D16" s="35"/>
      <c r="E16" s="35"/>
      <c r="F16" s="35"/>
      <c r="G16" s="30"/>
      <c r="H16" s="30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4"/>
      <c r="C17" s="126"/>
      <c r="D17" s="35"/>
      <c r="E17" s="35"/>
      <c r="F17" s="35"/>
      <c r="G17" s="30"/>
      <c r="H17" s="30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4"/>
      <c r="C18" s="126"/>
      <c r="D18" s="35"/>
      <c r="E18" s="35"/>
      <c r="F18" s="35"/>
      <c r="G18" s="30"/>
      <c r="H18" s="30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  <c r="J27" s="32"/>
    </row>
    <row r="30" spans="1:10" ht="15.75" x14ac:dyDescent="0.2">
      <c r="A30" s="1" t="s">
        <v>52</v>
      </c>
    </row>
    <row r="31" spans="1:10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10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B3:I10">
    <sortCondition descending="1" ref="I3:I10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6" sqref="E1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23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58"/>
      <c r="C3" s="128"/>
      <c r="E3" s="58"/>
      <c r="F3" s="35"/>
      <c r="G3" s="30"/>
      <c r="H3" s="30"/>
      <c r="I3" s="31">
        <f>SUM(G3:H3)</f>
        <v>0</v>
      </c>
    </row>
    <row r="4" spans="1:9" s="28" customFormat="1" ht="15.75" x14ac:dyDescent="0.2">
      <c r="A4" s="29">
        <v>2</v>
      </c>
      <c r="B4" s="47"/>
      <c r="C4" s="126"/>
      <c r="D4" s="53"/>
      <c r="E4" s="47"/>
      <c r="F4" s="56"/>
      <c r="G4" s="30"/>
      <c r="H4" s="30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53"/>
      <c r="F5" s="53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47"/>
      <c r="C6" s="54"/>
      <c r="D6" s="53"/>
      <c r="E6" s="47"/>
      <c r="F6" s="56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26</v>
      </c>
    </row>
    <row r="31" spans="1:9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2" sqref="E12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24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58" t="s">
        <v>107</v>
      </c>
      <c r="C3" s="127" t="s">
        <v>110</v>
      </c>
      <c r="D3" s="36" t="s">
        <v>168</v>
      </c>
      <c r="E3" s="58" t="s">
        <v>167</v>
      </c>
      <c r="F3" s="35" t="s">
        <v>83</v>
      </c>
      <c r="G3" s="54">
        <v>69</v>
      </c>
      <c r="H3" s="54">
        <v>63</v>
      </c>
      <c r="I3" s="31">
        <f>SUM(G3:H3)</f>
        <v>132</v>
      </c>
    </row>
    <row r="4" spans="1:9" s="28" customFormat="1" ht="15.75" x14ac:dyDescent="0.2">
      <c r="A4" s="29">
        <v>2</v>
      </c>
      <c r="B4" s="58"/>
      <c r="C4" s="127"/>
      <c r="D4" s="36"/>
      <c r="E4" s="53"/>
      <c r="F4" s="35"/>
      <c r="G4" s="54">
        <v>0</v>
      </c>
      <c r="H4" s="54">
        <v>0</v>
      </c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58" t="s">
        <v>106</v>
      </c>
      <c r="C6" s="127" t="s">
        <v>109</v>
      </c>
      <c r="D6" s="36" t="s">
        <v>166</v>
      </c>
      <c r="E6" s="53" t="s">
        <v>172</v>
      </c>
      <c r="F6" s="35" t="s">
        <v>83</v>
      </c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126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</sheetData>
  <sortState ref="B3:I4">
    <sortCondition descending="1" ref="I3:I4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5" sqref="E1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25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58" t="s">
        <v>100</v>
      </c>
      <c r="C3" s="137" t="s">
        <v>121</v>
      </c>
      <c r="D3" s="36" t="s">
        <v>168</v>
      </c>
      <c r="E3" s="58" t="s">
        <v>181</v>
      </c>
      <c r="F3" s="35" t="s">
        <v>83</v>
      </c>
      <c r="G3" s="29">
        <v>85</v>
      </c>
      <c r="H3" s="29">
        <v>79</v>
      </c>
      <c r="I3" s="31">
        <f t="shared" ref="I3:I4" si="0">SUM(G3:H3)</f>
        <v>164</v>
      </c>
      <c r="J3" s="32"/>
    </row>
    <row r="4" spans="1:10" s="28" customFormat="1" ht="15.75" x14ac:dyDescent="0.2">
      <c r="A4" s="29">
        <v>2</v>
      </c>
      <c r="B4" s="58" t="s">
        <v>99</v>
      </c>
      <c r="C4" s="137" t="s">
        <v>117</v>
      </c>
      <c r="D4" s="36" t="s">
        <v>166</v>
      </c>
      <c r="E4" s="58" t="s">
        <v>174</v>
      </c>
      <c r="F4" s="35" t="s">
        <v>83</v>
      </c>
      <c r="G4" s="29">
        <v>79</v>
      </c>
      <c r="H4" s="29">
        <v>79</v>
      </c>
      <c r="I4" s="31">
        <f t="shared" si="0"/>
        <v>158</v>
      </c>
      <c r="J4" s="32"/>
    </row>
    <row r="5" spans="1:10" s="28" customFormat="1" ht="15.75" x14ac:dyDescent="0.2">
      <c r="A5" s="29">
        <v>3</v>
      </c>
      <c r="B5" s="136" t="s">
        <v>126</v>
      </c>
      <c r="C5" s="36">
        <v>2007</v>
      </c>
      <c r="D5" s="35" t="s">
        <v>122</v>
      </c>
      <c r="E5" s="136" t="s">
        <v>93</v>
      </c>
      <c r="F5" s="35" t="s">
        <v>83</v>
      </c>
      <c r="G5" s="29">
        <v>60</v>
      </c>
      <c r="H5" s="29">
        <v>76</v>
      </c>
      <c r="I5" s="31">
        <f>SUM(G5:H5)</f>
        <v>136</v>
      </c>
      <c r="J5" s="32"/>
    </row>
    <row r="6" spans="1:10" s="28" customFormat="1" ht="15.75" x14ac:dyDescent="0.2">
      <c r="A6" s="29">
        <v>4</v>
      </c>
      <c r="B6" s="34" t="s">
        <v>86</v>
      </c>
      <c r="C6" s="33">
        <v>2008</v>
      </c>
      <c r="D6" s="35" t="s">
        <v>87</v>
      </c>
      <c r="E6" s="56" t="s">
        <v>88</v>
      </c>
      <c r="F6" s="35" t="s">
        <v>83</v>
      </c>
      <c r="G6" s="29">
        <v>64</v>
      </c>
      <c r="H6" s="29">
        <v>66</v>
      </c>
      <c r="I6" s="31">
        <f>SUM(G6:H6)</f>
        <v>130</v>
      </c>
      <c r="J6" s="32"/>
    </row>
    <row r="7" spans="1:10" s="28" customFormat="1" ht="15.75" x14ac:dyDescent="0.2">
      <c r="A7" s="29">
        <v>5</v>
      </c>
      <c r="B7" s="136" t="s">
        <v>125</v>
      </c>
      <c r="C7" s="36">
        <v>2007</v>
      </c>
      <c r="D7" s="35" t="s">
        <v>122</v>
      </c>
      <c r="E7" s="136" t="s">
        <v>93</v>
      </c>
      <c r="F7" s="35" t="s">
        <v>83</v>
      </c>
      <c r="G7" s="29">
        <v>0</v>
      </c>
      <c r="H7" s="29">
        <v>0</v>
      </c>
      <c r="I7" s="31">
        <f>SUM(G7:H7)</f>
        <v>0</v>
      </c>
      <c r="J7" s="32"/>
    </row>
    <row r="8" spans="1:10" s="28" customFormat="1" ht="15.75" x14ac:dyDescent="0.2">
      <c r="A8" s="29">
        <v>6</v>
      </c>
      <c r="B8" s="36"/>
      <c r="C8" s="36"/>
      <c r="D8" s="36"/>
      <c r="E8" s="36"/>
      <c r="F8" s="36"/>
      <c r="G8" s="36"/>
      <c r="H8" s="36"/>
      <c r="I8" s="31">
        <f>SUM(G7:H7)</f>
        <v>0</v>
      </c>
      <c r="J8" s="32"/>
    </row>
    <row r="9" spans="1:10" s="28" customFormat="1" ht="15.75" x14ac:dyDescent="0.2">
      <c r="A9" s="129">
        <v>7</v>
      </c>
      <c r="B9" s="130"/>
      <c r="C9" s="131"/>
      <c r="D9" s="132"/>
      <c r="E9" s="133"/>
      <c r="F9" s="134"/>
      <c r="G9" s="129"/>
      <c r="H9" s="129"/>
      <c r="I9" s="135">
        <f t="shared" ref="I9:I27" si="1">SUM(G9:H9)</f>
        <v>0</v>
      </c>
      <c r="J9" s="32"/>
    </row>
    <row r="10" spans="1:10" s="28" customFormat="1" ht="15.75" x14ac:dyDescent="0.2">
      <c r="A10" s="29">
        <v>8</v>
      </c>
      <c r="B10" s="38"/>
      <c r="C10" s="126"/>
      <c r="D10" s="40"/>
      <c r="E10" s="59"/>
      <c r="F10" s="35"/>
      <c r="G10" s="29"/>
      <c r="H10" s="29"/>
      <c r="I10" s="31">
        <f t="shared" si="1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1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1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1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1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1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1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1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1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1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1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1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1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1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1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1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1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1"/>
        <v>0</v>
      </c>
      <c r="J27" s="32"/>
    </row>
    <row r="30" spans="1:10" ht="15.75" x14ac:dyDescent="0.2">
      <c r="A30" s="12" t="s">
        <v>54</v>
      </c>
    </row>
    <row r="31" spans="1:10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10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2">
        <f t="shared" ref="I34:I36" si="2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2">
        <f t="shared" si="2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2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3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3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3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4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4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4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B5:I8">
    <sortCondition descending="1" ref="I5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144"/>
  <sheetViews>
    <sheetView tabSelected="1" zoomScale="90" zoomScaleNormal="90" workbookViewId="0">
      <pane xSplit="20055" topLeftCell="K1"/>
      <selection activeCell="B7" sqref="B7"/>
      <selection pane="topRight" activeCell="K124" sqref="K12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1" ht="24.75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2" customFormat="1" ht="15.75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28" customFormat="1" ht="15.75" x14ac:dyDescent="0.25">
      <c r="A3" s="73"/>
      <c r="B3" s="73"/>
      <c r="C3" s="73"/>
      <c r="D3" s="73"/>
      <c r="E3" s="160" t="s">
        <v>186</v>
      </c>
      <c r="F3" s="73"/>
      <c r="G3" s="73"/>
      <c r="H3" s="73"/>
      <c r="I3" s="73"/>
      <c r="J3" s="73"/>
      <c r="K3" s="73"/>
    </row>
    <row r="4" spans="1:11" s="28" customFormat="1" ht="15.75" x14ac:dyDescent="0.25">
      <c r="A4" s="73"/>
      <c r="B4" s="73"/>
      <c r="C4" s="73"/>
      <c r="D4" s="73"/>
      <c r="E4" s="160"/>
      <c r="F4" s="73"/>
      <c r="G4" s="73"/>
      <c r="H4" s="73"/>
      <c r="I4" s="73"/>
      <c r="J4" s="73"/>
      <c r="K4" s="73"/>
    </row>
    <row r="5" spans="1:11" s="28" customFormat="1" ht="15.75" x14ac:dyDescent="0.25">
      <c r="A5" s="73"/>
      <c r="B5" s="161" t="s">
        <v>185</v>
      </c>
      <c r="C5" s="73"/>
      <c r="D5" s="73"/>
      <c r="E5" s="160"/>
      <c r="F5" s="73"/>
      <c r="G5" s="73"/>
      <c r="H5" s="73"/>
      <c r="I5" s="73"/>
      <c r="J5" s="73"/>
      <c r="K5" s="73"/>
    </row>
    <row r="6" spans="1:11" s="28" customFormat="1" ht="15.75" x14ac:dyDescent="0.25">
      <c r="A6" s="73"/>
      <c r="B6" s="162" t="s">
        <v>182</v>
      </c>
      <c r="C6" s="73"/>
      <c r="D6" s="73"/>
      <c r="E6" s="160"/>
      <c r="F6" s="73"/>
      <c r="G6" s="73"/>
      <c r="H6" s="73"/>
      <c r="I6" s="73"/>
      <c r="J6" s="73"/>
      <c r="K6" s="73"/>
    </row>
    <row r="7" spans="1:11" s="28" customFormat="1" ht="15.75" x14ac:dyDescent="0.25">
      <c r="A7" s="73"/>
      <c r="B7" s="73"/>
      <c r="C7" s="73"/>
      <c r="D7" s="73"/>
      <c r="E7" s="160"/>
      <c r="F7" s="73"/>
      <c r="G7" s="73"/>
      <c r="H7" s="73"/>
      <c r="I7" s="73"/>
      <c r="J7" s="73"/>
      <c r="K7" s="73"/>
    </row>
    <row r="8" spans="1:11" s="28" customForma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s="28" customFormat="1" x14ac:dyDescent="0.2">
      <c r="A9" s="73" t="s">
        <v>18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28" customFormat="1" x14ac:dyDescent="0.2">
      <c r="A10" s="158" t="s">
        <v>14</v>
      </c>
      <c r="B10" s="73" t="str">
        <f>IF(Áik_nylpu_Fiú_20!B3=0,"-",Áik_nylpu_Fiú_20!B3)</f>
        <v>Kajári Áron</v>
      </c>
      <c r="C10" s="73" t="str">
        <f>IF(Áik_nylpu_Fiú_20!C3=0,"-",Áik_nylpu_Fiú_20!C3)</f>
        <v>2008.11.23</v>
      </c>
      <c r="D10" s="73" t="str">
        <f>IF(Áik_nylpu_Fiú_20!D3=0,"-",Áik_nylpu_Fiú_20!D3)</f>
        <v>Százhalombatta</v>
      </c>
      <c r="E10" s="73" t="str">
        <f>IF(Áik_nylpu_Fiú_20!E3=0,"-",Áik_nylpu_Fiú_20!E3)</f>
        <v>Százhalombattai Arany János Általános Iskola és Gimnázium</v>
      </c>
      <c r="F10" s="73" t="str">
        <f>IF(Áik_nylpu_Fiú_20!F3=0,"-",Áik_nylpu_Fiú_20!F3)</f>
        <v>Pest</v>
      </c>
      <c r="G10" s="73"/>
      <c r="H10" s="73"/>
      <c r="I10" s="165">
        <f>IF(Áik_nylpu_Fiú_20!G3=0,"-",Áik_nylpu_Fiú_20!G3)</f>
        <v>79</v>
      </c>
      <c r="J10" s="165">
        <f>IF(Áik_nylpu_Fiú_20!H3=0,"-",Áik_nylpu_Fiú_20!H3)</f>
        <v>80</v>
      </c>
      <c r="K10" s="165">
        <f>IF(Áik_nylpu_Fiú_20!I3=0,"-",Áik_nylpu_Fiú_20!I3)</f>
        <v>159</v>
      </c>
    </row>
    <row r="11" spans="1:11" s="28" customFormat="1" x14ac:dyDescent="0.2">
      <c r="A11" s="158" t="s">
        <v>15</v>
      </c>
      <c r="B11" s="73" t="str">
        <f>IF(Áik_nylpu_Fiú_20!B4=0,"-",Áik_nylpu_Fiú_20!B4)</f>
        <v>Horváth Miron</v>
      </c>
      <c r="C11" s="73" t="str">
        <f>IF(Áik_nylpu_Fiú_20!C4=0,"-",Áik_nylpu_Fiú_20!C4)</f>
        <v>2011.01.17</v>
      </c>
      <c r="D11" s="73" t="str">
        <f>IF(Áik_nylpu_Fiú_20!D4=0,"-",Áik_nylpu_Fiú_20!D4)</f>
        <v>Érd</v>
      </c>
      <c r="E11" s="73" t="str">
        <f>IF(Áik_nylpu_Fiú_20!E4=0,"-",Áik_nylpu_Fiú_20!E4)</f>
        <v>Marianum Általános Iskola és Gimnázium</v>
      </c>
      <c r="F11" s="73" t="str">
        <f>IF(Áik_nylpu_Fiú_20!F4=0,"-",Áik_nylpu_Fiú_20!F4)</f>
        <v>Pest</v>
      </c>
      <c r="G11" s="73"/>
      <c r="H11" s="73"/>
      <c r="I11" s="165">
        <f>IF(Áik_nylpu_Fiú_20!G4=0,"-",Áik_nylpu_Fiú_20!G4)</f>
        <v>80</v>
      </c>
      <c r="J11" s="165">
        <f>IF(Áik_nylpu_Fiú_20!H4=0,"-",Áik_nylpu_Fiú_20!H4)</f>
        <v>68</v>
      </c>
      <c r="K11" s="165">
        <f>IF(Áik_nylpu_Fiú_20!I4=0,"-",Áik_nylpu_Fiú_20!I4)</f>
        <v>148</v>
      </c>
    </row>
    <row r="12" spans="1:11" s="28" customFormat="1" x14ac:dyDescent="0.2">
      <c r="A12" s="158" t="s">
        <v>16</v>
      </c>
      <c r="B12" s="73" t="str">
        <f>IF(Áik_nylpu_Fiú_20!B5=0,"-",Áik_nylpu_Fiú_20!B5)</f>
        <v>Csécs Dávid</v>
      </c>
      <c r="C12" s="73" t="str">
        <f>IF(Áik_nylpu_Fiú_20!C5=0,"-",Áik_nylpu_Fiú_20!C5)</f>
        <v>2008.10.30</v>
      </c>
      <c r="D12" s="73" t="str">
        <f>IF(Áik_nylpu_Fiú_20!D5=0,"-",Áik_nylpu_Fiú_20!D5)</f>
        <v>Százhalombatta</v>
      </c>
      <c r="E12" s="73" t="str">
        <f>IF(Áik_nylpu_Fiú_20!E5=0,"-",Áik_nylpu_Fiú_20!E5)</f>
        <v>1. Számú Általános Iskola</v>
      </c>
      <c r="F12" s="73" t="str">
        <f>IF(Áik_nylpu_Fiú_20!F5=0,"-",Áik_nylpu_Fiú_20!F5)</f>
        <v>Pest</v>
      </c>
      <c r="G12" s="73"/>
      <c r="H12" s="73"/>
      <c r="I12" s="165">
        <f>IF(Áik_nylpu_Fiú_20!G5=0,"-",Áik_nylpu_Fiú_20!G5)</f>
        <v>54</v>
      </c>
      <c r="J12" s="165">
        <f>IF(Áik_nylpu_Fiú_20!H5=0,"-",Áik_nylpu_Fiú_20!H5)</f>
        <v>60</v>
      </c>
      <c r="K12" s="165">
        <f>IF(Áik_nylpu_Fiú_20!I5=0,"-",Áik_nylpu_Fiú_20!I5)</f>
        <v>114</v>
      </c>
    </row>
    <row r="13" spans="1:11" s="28" customFormat="1" x14ac:dyDescent="0.2">
      <c r="A13" s="73"/>
      <c r="B13" s="73"/>
      <c r="C13" s="73"/>
      <c r="D13" s="73"/>
      <c r="E13" s="73"/>
      <c r="F13" s="73"/>
      <c r="G13" s="73"/>
      <c r="H13" s="73"/>
      <c r="I13" s="158"/>
      <c r="J13" s="158"/>
      <c r="K13" s="165"/>
    </row>
    <row r="14" spans="1:11" s="28" customFormat="1" x14ac:dyDescent="0.2">
      <c r="A14" s="73" t="s">
        <v>48</v>
      </c>
      <c r="B14" s="73"/>
      <c r="C14" s="73"/>
      <c r="D14" s="73"/>
      <c r="E14" s="73"/>
      <c r="F14" s="73"/>
      <c r="G14" s="73"/>
      <c r="H14" s="73"/>
      <c r="I14" s="158"/>
      <c r="J14" s="158"/>
      <c r="K14" s="165"/>
    </row>
    <row r="15" spans="1:11" s="28" customFormat="1" x14ac:dyDescent="0.2">
      <c r="A15" s="158"/>
      <c r="B15" s="73" t="s">
        <v>187</v>
      </c>
      <c r="C15" s="73"/>
      <c r="D15" s="73"/>
      <c r="E15" s="73"/>
      <c r="F15" s="73"/>
      <c r="G15" s="73"/>
      <c r="H15" s="73"/>
      <c r="I15" s="158"/>
      <c r="J15" s="158"/>
      <c r="K15" s="165"/>
    </row>
    <row r="16" spans="1:11" s="28" customFormat="1" x14ac:dyDescent="0.2">
      <c r="A16" s="158" t="s">
        <v>14</v>
      </c>
      <c r="B16" s="73" t="str">
        <f>IF(Áik_nylpu_Fiú_20!B3=0,"-",Áik_nylpu_Fiú_20!B3)</f>
        <v>Kajári Áron</v>
      </c>
      <c r="C16" s="73" t="str">
        <f>IF(Áik_nylpu_Fiú_20!C3=0,"-",Áik_nylpu_Fiú_20!C3)</f>
        <v>2008.11.23</v>
      </c>
      <c r="D16" s="73"/>
      <c r="E16" s="73"/>
      <c r="F16" s="73"/>
      <c r="G16" s="73"/>
      <c r="H16" s="73"/>
      <c r="I16" s="158"/>
      <c r="J16" s="158"/>
      <c r="K16" s="165"/>
    </row>
    <row r="17" spans="1:11" s="28" customFormat="1" x14ac:dyDescent="0.2">
      <c r="A17" s="158" t="s">
        <v>15</v>
      </c>
      <c r="B17" s="73" t="str">
        <f>IF(Áik_nylpu_Fiú_20!B4=0,"-",Áik_nylpu_Fiú_20!B4)</f>
        <v>Horváth Miron</v>
      </c>
      <c r="C17" s="73" t="str">
        <f>IF(Áik_nylpu_Fiú_20!C4=0,"-",Áik_nylpu_Fiú_20!C4)</f>
        <v>2011.01.17</v>
      </c>
      <c r="D17" s="73"/>
      <c r="E17" s="73"/>
      <c r="F17" s="73"/>
      <c r="G17" s="73"/>
      <c r="H17" s="73"/>
      <c r="I17" s="158"/>
      <c r="J17" s="158"/>
      <c r="K17" s="165"/>
    </row>
    <row r="18" spans="1:11" s="28" customFormat="1" x14ac:dyDescent="0.2">
      <c r="A18" s="158" t="s">
        <v>16</v>
      </c>
      <c r="B18" s="73" t="str">
        <f>IF(Áik_nylpu_Fiú_20!B5=0,"-",Áik_nylpu_Fiú_20!B5)</f>
        <v>Csécs Dávid</v>
      </c>
      <c r="C18" s="73" t="str">
        <f>IF(Áik_nylpu_Fiú_20!C5=0,"-",Áik_nylpu_Fiú_20!C5)</f>
        <v>2008.10.30</v>
      </c>
      <c r="D18" s="73"/>
      <c r="E18" s="73"/>
      <c r="F18" s="73"/>
      <c r="G18" s="73"/>
      <c r="H18" s="73"/>
      <c r="I18" s="158"/>
      <c r="J18" s="158"/>
      <c r="K18" s="165"/>
    </row>
    <row r="19" spans="1:11" s="28" customFormat="1" x14ac:dyDescent="0.2">
      <c r="A19" s="73"/>
      <c r="B19" s="73"/>
      <c r="C19" s="73"/>
      <c r="D19" s="73"/>
      <c r="E19" s="73"/>
      <c r="F19" s="73"/>
      <c r="G19" s="73"/>
      <c r="H19" s="73"/>
      <c r="I19" s="158"/>
      <c r="J19" s="158"/>
      <c r="K19" s="165"/>
    </row>
    <row r="20" spans="1:11" s="28" customFormat="1" x14ac:dyDescent="0.2">
      <c r="A20" s="73" t="s">
        <v>19</v>
      </c>
      <c r="B20" s="73"/>
      <c r="C20" s="73"/>
      <c r="D20" s="73"/>
      <c r="E20" s="73"/>
      <c r="F20" s="73"/>
      <c r="G20" s="73"/>
      <c r="H20" s="73"/>
      <c r="I20" s="158"/>
      <c r="J20" s="158"/>
      <c r="K20" s="165"/>
    </row>
    <row r="21" spans="1:11" s="28" customFormat="1" x14ac:dyDescent="0.2">
      <c r="A21" s="158" t="s">
        <v>14</v>
      </c>
      <c r="B21" s="73" t="str">
        <f>IF(KI_nylpu_Fiú_20!B3=0,"-",KI_nylpu_Fiú_20!B3)</f>
        <v>Harangozó Imre Örs</v>
      </c>
      <c r="C21" s="73">
        <f>IF(KI_nylpu_Fiú_20!C3=0,"-",KI_nylpu_Fiú_20!C3)</f>
        <v>2007</v>
      </c>
      <c r="D21" s="73" t="str">
        <f>IF(KI_nylpu_Fiú_20!D3=0,"-",KI_nylpu_Fiú_20!D3)</f>
        <v>Gödöllő</v>
      </c>
      <c r="E21" s="73" t="str">
        <f>IF(KI_nylpu_Fiú_20!E3=0,"-",KI_nylpu_Fiú_20!E3)</f>
        <v>Premontrei Szent Norbert Gimnázium</v>
      </c>
      <c r="F21" s="73" t="str">
        <f>IF(KI_nylpu_Fiú_20!F3=0,"-",KI_nylpu_Fiú_20!F3)</f>
        <v>Pest</v>
      </c>
      <c r="G21" s="73"/>
      <c r="H21" s="73"/>
      <c r="I21" s="165">
        <f>IF(KI_nylpu_Fiú_20!G3=0,"-",KI_nylpu_Fiú_20!G3)</f>
        <v>57</v>
      </c>
      <c r="J21" s="165">
        <f>IF(KI_nylpu_Fiú_20!H3=0,"-",KI_nylpu_Fiú_20!H3)</f>
        <v>68</v>
      </c>
      <c r="K21" s="165">
        <f>IF(KI_nylpu_Fiú_20!I3=0,"-",KI_nylpu_Fiú_20!I3)</f>
        <v>125</v>
      </c>
    </row>
    <row r="22" spans="1:11" s="28" customFormat="1" x14ac:dyDescent="0.2">
      <c r="A22" s="158" t="s">
        <v>15</v>
      </c>
      <c r="B22" s="73" t="str">
        <f>IF(KI_nylpu_Fiú_20!B4=0,"-",KI_nylpu_Fiú_20!B4)</f>
        <v>-</v>
      </c>
      <c r="C22" s="73" t="str">
        <f>IF(KI_nylpu_Fiú_20!C4=0,"-",KI_nylpu_Fiú_20!C4)</f>
        <v>-</v>
      </c>
      <c r="D22" s="73" t="str">
        <f>IF(KI_nylpu_Fiú_20!D4=0,"-",KI_nylpu_Fiú_20!D4)</f>
        <v>-</v>
      </c>
      <c r="E22" s="73" t="str">
        <f>IF(KI_nylpu_Fiú_20!E4=0,"-",KI_nylpu_Fiú_20!E4)</f>
        <v>-</v>
      </c>
      <c r="F22" s="73" t="str">
        <f>IF(KI_nylpu_Fiú_20!F4=0,"-",KI_nylpu_Fiú_20!F4)</f>
        <v>-</v>
      </c>
      <c r="G22" s="73"/>
      <c r="H22" s="73"/>
      <c r="I22" s="165" t="str">
        <f>IF(KI_nylpu_Fiú_20!G4=0,"-",KI_nylpu_Fiú_20!G4)</f>
        <v>-</v>
      </c>
      <c r="J22" s="165" t="str">
        <f>IF(KI_nylpu_Fiú_20!H4=0,"-",KI_nylpu_Fiú_20!H4)</f>
        <v>-</v>
      </c>
      <c r="K22" s="165" t="str">
        <f>IF(KI_nylpu_Fiú_20!I4=0,"-",KI_nylpu_Fiú_20!I4)</f>
        <v>-</v>
      </c>
    </row>
    <row r="23" spans="1:11" s="28" customFormat="1" x14ac:dyDescent="0.2">
      <c r="A23" s="158" t="s">
        <v>16</v>
      </c>
      <c r="B23" s="73" t="str">
        <f>IF(KI_nylpu_Fiú_20!B5=0,"-",KI_nylpu_Fiú_20!B5)</f>
        <v>-</v>
      </c>
      <c r="C23" s="73" t="str">
        <f>IF(KI_nylpu_Fiú_20!C5=0,"-",KI_nylpu_Fiú_20!C5)</f>
        <v>-</v>
      </c>
      <c r="D23" s="73" t="str">
        <f>IF(KI_nylpu_Fiú_20!D5=0,"-",KI_nylpu_Fiú_20!D5)</f>
        <v>-</v>
      </c>
      <c r="E23" s="73" t="str">
        <f>IF(KI_nylpu_Fiú_20!E5=0,"-",KI_nylpu_Fiú_20!E5)</f>
        <v>-</v>
      </c>
      <c r="F23" s="73" t="str">
        <f>IF(KI_nylpu_Fiú_20!F5=0,"-",KI_nylpu_Fiú_20!F5)</f>
        <v>-</v>
      </c>
      <c r="G23" s="73"/>
      <c r="H23" s="73"/>
      <c r="I23" s="165" t="str">
        <f>IF(KI_nylpu_Fiú_20!G5=0,"-",KI_nylpu_Fiú_20!G5)</f>
        <v>-</v>
      </c>
      <c r="J23" s="165" t="str">
        <f>IF(KI_nylpu_Fiú_20!H5=0,"-",KI_nylpu_Fiú_20!H5)</f>
        <v>-</v>
      </c>
      <c r="K23" s="165" t="str">
        <f>IF(KI_nylpu_Fiú_20!I5=0,"-",KI_nylpu_Fiú_20!I5)</f>
        <v>-</v>
      </c>
    </row>
    <row r="24" spans="1:11" s="28" customForma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163"/>
    </row>
    <row r="25" spans="1:11" s="28" customFormat="1" x14ac:dyDescent="0.2">
      <c r="A25" s="73" t="s">
        <v>49</v>
      </c>
      <c r="B25" s="73"/>
      <c r="C25" s="73"/>
      <c r="D25" s="73"/>
      <c r="E25" s="73"/>
      <c r="F25" s="73"/>
      <c r="G25" s="73"/>
      <c r="H25" s="73"/>
      <c r="I25" s="73"/>
      <c r="J25" s="73"/>
      <c r="K25" s="163"/>
    </row>
    <row r="26" spans="1:11" s="28" customFormat="1" x14ac:dyDescent="0.2">
      <c r="A26" s="158"/>
      <c r="B26" s="73" t="s">
        <v>187</v>
      </c>
      <c r="C26" s="73"/>
      <c r="D26" s="73"/>
      <c r="E26" s="73"/>
      <c r="F26" s="73"/>
      <c r="G26" s="73"/>
      <c r="H26" s="73"/>
      <c r="I26" s="73"/>
      <c r="J26" s="73"/>
      <c r="K26" s="163"/>
    </row>
    <row r="27" spans="1:11" s="28" customFormat="1" x14ac:dyDescent="0.2">
      <c r="A27" s="158" t="s">
        <v>14</v>
      </c>
      <c r="B27" s="73" t="str">
        <f>IF(KI_nylpu_Fiú_20!B3=0,"-",KI_nylpu_Fiú_20!B3)</f>
        <v>Harangozó Imre Örs</v>
      </c>
      <c r="C27" s="73">
        <f>IF(KI_nylpu_Fiú_20!C3=0,"-",KI_nylpu_Fiú_20!C3)</f>
        <v>2007</v>
      </c>
      <c r="D27" s="73"/>
      <c r="E27" s="73"/>
      <c r="F27" s="73"/>
      <c r="G27" s="73"/>
      <c r="H27" s="73"/>
      <c r="I27" s="73"/>
      <c r="J27" s="73"/>
      <c r="K27" s="163"/>
    </row>
    <row r="28" spans="1:11" x14ac:dyDescent="0.2">
      <c r="A28" s="158" t="s">
        <v>15</v>
      </c>
      <c r="B28" s="73" t="str">
        <f>IF(KI_nylpu_Fiú_20!B4=0,"-",KI_nylpu_Fiú_20!B4)</f>
        <v>-</v>
      </c>
      <c r="C28" s="73" t="str">
        <f>IF(KI_nylpu_Fiú_20!C4=0,"-",KI_nylpu_Fiú_20!C4)</f>
        <v>-</v>
      </c>
      <c r="D28" s="73"/>
      <c r="E28" s="73"/>
      <c r="F28" s="73"/>
      <c r="G28" s="73"/>
      <c r="H28" s="73"/>
      <c r="I28" s="73"/>
      <c r="J28" s="73"/>
      <c r="K28" s="163"/>
    </row>
    <row r="29" spans="1:11" x14ac:dyDescent="0.2">
      <c r="A29" s="158" t="s">
        <v>16</v>
      </c>
      <c r="B29" s="73" t="str">
        <f>IF(KI_nylpu_Fiú_20!B5=0,"-",KI_nylpu_Fiú_20!B5)</f>
        <v>-</v>
      </c>
      <c r="C29" s="73" t="str">
        <f>IF(KI_nylpu_Fiú_20!C5=0,"-",KI_nylpu_Fiú_20!C5)</f>
        <v>-</v>
      </c>
      <c r="D29" s="73"/>
      <c r="E29" s="73"/>
      <c r="F29" s="73"/>
      <c r="G29" s="73"/>
      <c r="H29" s="73"/>
      <c r="I29" s="73"/>
      <c r="J29" s="73"/>
      <c r="K29" s="163"/>
    </row>
    <row r="30" spans="1:11" x14ac:dyDescent="0.2">
      <c r="A30" s="158"/>
      <c r="B30" s="73"/>
      <c r="C30" s="73"/>
      <c r="D30" s="73"/>
      <c r="E30" s="73"/>
      <c r="F30" s="73"/>
      <c r="G30" s="73"/>
      <c r="H30" s="73"/>
      <c r="I30" s="73"/>
      <c r="J30" s="73"/>
      <c r="K30" s="163"/>
    </row>
    <row r="31" spans="1:11" ht="15" customHeight="1" x14ac:dyDescent="0.2">
      <c r="A31" s="109" t="s">
        <v>62</v>
      </c>
      <c r="B31" s="73"/>
      <c r="C31" s="73"/>
      <c r="D31" s="73"/>
      <c r="E31" s="73"/>
      <c r="F31" s="73"/>
      <c r="G31" s="73"/>
      <c r="H31" s="73"/>
      <c r="I31" s="73"/>
      <c r="J31" s="73"/>
      <c r="K31" s="163"/>
    </row>
    <row r="32" spans="1:11" ht="15" customHeight="1" x14ac:dyDescent="0.2">
      <c r="A32" s="158" t="s">
        <v>14</v>
      </c>
      <c r="B32" s="73" t="str">
        <f>IF('Áik_Zlpu_Fiú_20 '!B3=0,"-",'Áik_Zlpu_Fiú_20 '!B3)</f>
        <v>Lengyel Ádám (2010)</v>
      </c>
      <c r="C32" s="73">
        <f>IF('Áik_Zlpu_Fiú_20 '!C3=0,"-",'Áik_Zlpu_Fiú_20 '!C3)</f>
        <v>2010</v>
      </c>
      <c r="D32" s="73" t="str">
        <f>IF('Áik_Zlpu_Fiú_20 '!D3=0,"-",'Áik_Zlpu_Fiú_20 '!D3)</f>
        <v>Gödöllő</v>
      </c>
      <c r="E32" s="73" t="str">
        <f>IF('Áik_Zlpu_Fiú_20 '!E3=0,"-",'Áik_Zlpu_Fiú_20 '!E3)</f>
        <v>Premontrei Szent Norbert Gimnázium</v>
      </c>
      <c r="F32" s="73" t="str">
        <f>IF('Áik_Zlpu_Fiú_20 '!F3=0,"-",'Áik_Zlpu_Fiú_20 '!F3)</f>
        <v>Pest</v>
      </c>
      <c r="G32" s="73">
        <f>IF('Áik_Zlpu_Fiú_20 '!G3=0,"-",'Áik_Zlpu_Fiú_20 '!G3)</f>
        <v>87</v>
      </c>
      <c r="H32" s="73">
        <f>IF('Áik_Zlpu_Fiú_20 '!H3=0,"-",'Áik_Zlpu_Fiú_20 '!H3)</f>
        <v>86</v>
      </c>
      <c r="I32" s="73">
        <f>IF('Áik_Zlpu_Fiú_20 '!I3=0,"-",'Áik_Zlpu_Fiú_20 '!I3)</f>
        <v>173</v>
      </c>
      <c r="J32" s="73">
        <f>'[1]Áik_Zlpu_Fiú_20 '!H3</f>
        <v>95</v>
      </c>
      <c r="K32" s="73">
        <f>'[1]Áik_Zlpu_Fiú_20 '!I3</f>
        <v>189</v>
      </c>
    </row>
    <row r="33" spans="1:11" x14ac:dyDescent="0.2">
      <c r="A33" s="158" t="s">
        <v>15</v>
      </c>
      <c r="B33" s="73" t="str">
        <f>IF('Áik_Zlpu_Fiú_20 '!B4=0,"-",'Áik_Zlpu_Fiú_20 '!B4)</f>
        <v>Vas Albert</v>
      </c>
      <c r="C33" s="73">
        <f>IF('Áik_Zlpu_Fiú_20 '!C4=0,"-",'Áik_Zlpu_Fiú_20 '!C4)</f>
        <v>2010</v>
      </c>
      <c r="D33" s="73" t="str">
        <f>IF('Áik_Zlpu_Fiú_20 '!D4=0,"-",'Áik_Zlpu_Fiú_20 '!D4)</f>
        <v>Nagytarcsa</v>
      </c>
      <c r="E33" s="73" t="str">
        <f>IF('Áik_Zlpu_Fiú_20 '!E4=0,"-",'Áik_Zlpu_Fiú_20 '!E4)</f>
        <v>Blaskovits Oszkár Általános Iskola</v>
      </c>
      <c r="F33" s="73" t="str">
        <f>IF('Áik_Zlpu_Fiú_20 '!F4=0,"-",'Áik_Zlpu_Fiú_20 '!F4)</f>
        <v>Pest</v>
      </c>
      <c r="G33" s="73">
        <f>IF('Áik_Zlpu_Fiú_20 '!G4=0,"-",'Áik_Zlpu_Fiú_20 '!G4)</f>
        <v>71</v>
      </c>
      <c r="H33" s="73">
        <f>IF('Áik_Zlpu_Fiú_20 '!H4=0,"-",'Áik_Zlpu_Fiú_20 '!H4)</f>
        <v>69</v>
      </c>
      <c r="I33" s="73">
        <f>IF('Áik_Zlpu_Fiú_20 '!I4=0,"-",'Áik_Zlpu_Fiú_20 '!I4)</f>
        <v>140</v>
      </c>
      <c r="J33" s="73">
        <f>'[1]Áik_Zlpu_Fiú_20 '!H4</f>
        <v>0</v>
      </c>
      <c r="K33" s="73">
        <f>'[1]Áik_Zlpu_Fiú_20 '!I4</f>
        <v>0</v>
      </c>
    </row>
    <row r="34" spans="1:11" x14ac:dyDescent="0.2">
      <c r="A34" s="158" t="s">
        <v>16</v>
      </c>
      <c r="B34" s="73" t="str">
        <f>IF('Áik_Zlpu_Fiú_20 '!B5=0,"-",'Áik_Zlpu_Fiú_20 '!B5)</f>
        <v>-</v>
      </c>
      <c r="C34" s="73" t="str">
        <f>IF('Áik_Zlpu_Fiú_20 '!C5=0,"-",'Áik_Zlpu_Fiú_20 '!C5)</f>
        <v>-</v>
      </c>
      <c r="D34" s="73" t="str">
        <f>IF('Áik_Zlpu_Fiú_20 '!D5=0,"-",'Áik_Zlpu_Fiú_20 '!D5)</f>
        <v>-</v>
      </c>
      <c r="E34" s="73" t="str">
        <f>IF('Áik_Zlpu_Fiú_20 '!E5=0,"-",'Áik_Zlpu_Fiú_20 '!E5)</f>
        <v>-</v>
      </c>
      <c r="F34" s="73" t="str">
        <f>IF('Áik_Zlpu_Fiú_20 '!F5=0,"-",'Áik_Zlpu_Fiú_20 '!F5)</f>
        <v>-</v>
      </c>
      <c r="G34" s="73" t="str">
        <f>IF('Áik_Zlpu_Fiú_20 '!G5=0,"-",'Áik_Zlpu_Fiú_20 '!G5)</f>
        <v>-</v>
      </c>
      <c r="H34" s="73" t="str">
        <f>IF('Áik_Zlpu_Fiú_20 '!H5=0,"-",'Áik_Zlpu_Fiú_20 '!H5)</f>
        <v>-</v>
      </c>
      <c r="I34" s="73" t="str">
        <f>IF('Áik_Zlpu_Fiú_20 '!I5=0,"-",'Áik_Zlpu_Fiú_20 '!I5)</f>
        <v>-</v>
      </c>
      <c r="J34" s="73">
        <f>'[1]Áik_Zlpu_Fiú_20 '!H5</f>
        <v>0</v>
      </c>
      <c r="K34" s="73">
        <f>'[1]Áik_Zlpu_Fiú_20 '!I5</f>
        <v>0</v>
      </c>
    </row>
    <row r="35" spans="1:11" x14ac:dyDescent="0.2">
      <c r="A35" s="158"/>
      <c r="B35" s="73"/>
      <c r="C35" s="73"/>
      <c r="D35" s="73"/>
      <c r="E35" s="73"/>
      <c r="F35" s="73"/>
      <c r="G35" s="73"/>
      <c r="H35" s="73"/>
      <c r="I35" s="73"/>
      <c r="J35" s="73"/>
      <c r="K35" s="163"/>
    </row>
    <row r="36" spans="1:11" x14ac:dyDescent="0.2">
      <c r="A36" s="109" t="s">
        <v>66</v>
      </c>
      <c r="B36" s="73"/>
      <c r="C36" s="73"/>
      <c r="D36" s="73"/>
      <c r="E36" s="73"/>
      <c r="F36" s="73"/>
      <c r="G36" s="73"/>
      <c r="H36" s="73"/>
      <c r="I36" s="73"/>
      <c r="J36" s="73"/>
      <c r="K36" s="163"/>
    </row>
    <row r="37" spans="1:11" x14ac:dyDescent="0.2">
      <c r="A37" s="158"/>
      <c r="B37" s="73" t="s">
        <v>187</v>
      </c>
      <c r="C37" s="73"/>
      <c r="D37" s="73"/>
      <c r="E37" s="73"/>
      <c r="F37" s="73"/>
      <c r="G37" s="73"/>
      <c r="H37" s="73"/>
      <c r="I37" s="73"/>
      <c r="J37" s="73"/>
      <c r="K37" s="163"/>
    </row>
    <row r="38" spans="1:11" x14ac:dyDescent="0.2">
      <c r="A38" s="158" t="s">
        <v>14</v>
      </c>
      <c r="B38" s="73" t="str">
        <f>IF('Áik_Zlpu_Fiú_20 '!B3=0,"-",'Áik_Zlpu_Fiú_20 '!B3)</f>
        <v>Lengyel Ádám (2010)</v>
      </c>
      <c r="C38" s="73">
        <f>IF('Áik_Zlpu_Fiú_20 '!C3=0,"-",'Áik_Zlpu_Fiú_20 '!C3)</f>
        <v>2010</v>
      </c>
      <c r="D38" s="73"/>
      <c r="E38" s="73"/>
      <c r="F38" s="73"/>
      <c r="G38" s="73"/>
      <c r="H38" s="73"/>
      <c r="I38" s="73"/>
      <c r="J38" s="73"/>
      <c r="K38" s="163"/>
    </row>
    <row r="39" spans="1:11" x14ac:dyDescent="0.2">
      <c r="A39" s="158" t="s">
        <v>15</v>
      </c>
      <c r="B39" s="73" t="str">
        <f>IF('Áik_Zlpu_Fiú_20 '!B4=0,"-",'Áik_Zlpu_Fiú_20 '!B4)</f>
        <v>Vas Albert</v>
      </c>
      <c r="C39" s="73">
        <f>IF('Áik_Zlpu_Fiú_20 '!C4=0,"-",'Áik_Zlpu_Fiú_20 '!C4)</f>
        <v>2010</v>
      </c>
      <c r="D39" s="73"/>
      <c r="E39" s="73"/>
      <c r="F39" s="73"/>
      <c r="G39" s="73"/>
      <c r="H39" s="73"/>
      <c r="I39" s="73"/>
      <c r="J39" s="73"/>
      <c r="K39" s="163"/>
    </row>
    <row r="40" spans="1:11" x14ac:dyDescent="0.2">
      <c r="A40" s="158" t="s">
        <v>16</v>
      </c>
      <c r="B40" s="73" t="str">
        <f>IF('Áik_Zlpu_Fiú_20 '!B5=0,"-",'Áik_Zlpu_Fiú_20 '!B5)</f>
        <v>-</v>
      </c>
      <c r="C40" s="73" t="str">
        <f>IF('Áik_Zlpu_Fiú_20 '!C5=0,"-",'Áik_Zlpu_Fiú_20 '!C5)</f>
        <v>-</v>
      </c>
      <c r="D40" s="73"/>
      <c r="E40" s="73"/>
      <c r="F40" s="73"/>
      <c r="G40" s="73"/>
      <c r="H40" s="73"/>
      <c r="I40" s="73"/>
      <c r="J40" s="73"/>
      <c r="K40" s="163"/>
    </row>
    <row r="41" spans="1:11" x14ac:dyDescent="0.2">
      <c r="A41" s="158"/>
      <c r="B41" s="73"/>
      <c r="C41" s="73"/>
      <c r="D41" s="73"/>
      <c r="E41" s="73"/>
      <c r="F41" s="73"/>
      <c r="G41" s="73"/>
      <c r="H41" s="73"/>
      <c r="I41" s="73"/>
      <c r="J41" s="73"/>
      <c r="K41" s="163"/>
    </row>
    <row r="42" spans="1:11" x14ac:dyDescent="0.2">
      <c r="A42" s="109" t="s">
        <v>183</v>
      </c>
      <c r="B42" s="73"/>
      <c r="C42" s="73"/>
      <c r="D42" s="73"/>
      <c r="E42" s="73"/>
      <c r="F42" s="73"/>
      <c r="G42" s="73"/>
      <c r="H42" s="73"/>
      <c r="I42" s="73"/>
      <c r="J42" s="73"/>
      <c r="K42" s="163"/>
    </row>
    <row r="43" spans="1:11" x14ac:dyDescent="0.2">
      <c r="A43" s="158" t="s">
        <v>14</v>
      </c>
      <c r="B43" s="73" t="str">
        <f>IF('KI_Zlpu_Fiú_20 '!B3=0,"-",'KI_Zlpu_Fiú_20 '!B3)</f>
        <v>Buczolics Levente (2006)</v>
      </c>
      <c r="C43" s="73">
        <f>IF('KI_Zlpu_Fiú_20 '!C3=0,"-",'KI_Zlpu_Fiú_20 '!C3)</f>
        <v>2006</v>
      </c>
      <c r="D43" s="73" t="str">
        <f>IF('KI_Zlpu_Fiú_20 '!D3=0,"-",'KI_Zlpu_Fiú_20 '!D3)</f>
        <v>Gödöllő</v>
      </c>
      <c r="E43" s="73" t="str">
        <f>IF('KI_Zlpu_Fiú_20 '!E3=0,"-",'KI_Zlpu_Fiú_20 '!E3)</f>
        <v>Gödöllői Török Ignác Gimnázium</v>
      </c>
      <c r="F43" s="73" t="str">
        <f>IF('KI_Zlpu_Fiú_20 '!F3=0,"-",'KI_Zlpu_Fiú_20 '!F3)</f>
        <v>Pest</v>
      </c>
      <c r="G43" s="73"/>
      <c r="H43" s="73"/>
      <c r="I43" s="158">
        <f>IF('KI_Zlpu_Fiú_20 '!G3=0,"-",'KI_Zlpu_Fiú_20 '!G3)</f>
        <v>88</v>
      </c>
      <c r="J43" s="158">
        <f>IF('KI_Zlpu_Fiú_20 '!H3=0,"-",'KI_Zlpu_Fiú_20 '!H3)</f>
        <v>88</v>
      </c>
      <c r="K43" s="165">
        <f>IF('KI_Zlpu_Fiú_20 '!I3=0,"-",'KI_Zlpu_Fiú_20 '!I3)</f>
        <v>176</v>
      </c>
    </row>
    <row r="44" spans="1:11" x14ac:dyDescent="0.2">
      <c r="A44" s="158" t="s">
        <v>15</v>
      </c>
      <c r="B44" s="73" t="str">
        <f>IF('KI_Zlpu_Fiú_20 '!B4=0,"-",'KI_Zlpu_Fiú_20 '!B4)</f>
        <v>Varjú Mátyás (2006)</v>
      </c>
      <c r="C44" s="73">
        <f>IF('KI_Zlpu_Fiú_20 '!C4=0,"-",'KI_Zlpu_Fiú_20 '!C4)</f>
        <v>2006</v>
      </c>
      <c r="D44" s="73" t="str">
        <f>IF('KI_Zlpu_Fiú_20 '!D4=0,"-",'KI_Zlpu_Fiú_20 '!D4)</f>
        <v>Gödöllő</v>
      </c>
      <c r="E44" s="73" t="str">
        <f>IF('KI_Zlpu_Fiú_20 '!E4=0,"-",'KI_Zlpu_Fiú_20 '!E4)</f>
        <v>Gödöllői Török Ignác Gimnázium</v>
      </c>
      <c r="F44" s="73" t="str">
        <f>IF('KI_Zlpu_Fiú_20 '!F4=0,"-",'KI_Zlpu_Fiú_20 '!F4)</f>
        <v>Pest</v>
      </c>
      <c r="G44" s="73"/>
      <c r="H44" s="73"/>
      <c r="I44" s="158">
        <f>IF('KI_Zlpu_Fiú_20 '!G4=0,"-",'KI_Zlpu_Fiú_20 '!G4)</f>
        <v>88</v>
      </c>
      <c r="J44" s="158">
        <f>IF('KI_Zlpu_Fiú_20 '!H4=0,"-",'KI_Zlpu_Fiú_20 '!H4)</f>
        <v>83</v>
      </c>
      <c r="K44" s="165">
        <f>IF('KI_Zlpu_Fiú_20 '!I4=0,"-",'KI_Zlpu_Fiú_20 '!I4)</f>
        <v>171</v>
      </c>
    </row>
    <row r="45" spans="1:11" x14ac:dyDescent="0.2">
      <c r="A45" s="158" t="s">
        <v>16</v>
      </c>
      <c r="B45" s="73" t="str">
        <f>IF('KI_Zlpu_Fiú_20 '!B5=0,"-",'KI_Zlpu_Fiú_20 '!B5)</f>
        <v>-</v>
      </c>
      <c r="C45" s="73" t="str">
        <f>IF('KI_Zlpu_Fiú_20 '!C5=0,"-",'KI_Zlpu_Fiú_20 '!C5)</f>
        <v>-</v>
      </c>
      <c r="D45" s="73" t="str">
        <f>IF('KI_Zlpu_Fiú_20 '!D5=0,"-",'KI_Zlpu_Fiú_20 '!D5)</f>
        <v>-</v>
      </c>
      <c r="E45" s="73" t="str">
        <f>IF('KI_Zlpu_Fiú_20 '!E5=0,"-",'KI_Zlpu_Fiú_20 '!E5)</f>
        <v>-</v>
      </c>
      <c r="F45" s="73" t="str">
        <f>IF('KI_Zlpu_Fiú_20 '!F5=0,"-",'KI_Zlpu_Fiú_20 '!F5)</f>
        <v>-</v>
      </c>
      <c r="G45" s="73"/>
      <c r="H45" s="73"/>
      <c r="I45" s="158" t="str">
        <f>IF('KI_Zlpu_Fiú_20 '!G5=0,"-",'KI_Zlpu_Fiú_20 '!G5)</f>
        <v>-</v>
      </c>
      <c r="J45" s="158" t="str">
        <f>IF('KI_Zlpu_Fiú_20 '!H5=0,"-",'KI_Zlpu_Fiú_20 '!H5)</f>
        <v>-</v>
      </c>
      <c r="K45" s="165" t="str">
        <f>IF('KI_Zlpu_Fiú_20 '!I5=0,"-",'KI_Zlpu_Fiú_20 '!I5)</f>
        <v>-</v>
      </c>
    </row>
    <row r="46" spans="1:11" x14ac:dyDescent="0.2">
      <c r="A46" s="158"/>
      <c r="B46" s="73"/>
      <c r="C46" s="73"/>
      <c r="D46" s="73"/>
      <c r="E46" s="73"/>
      <c r="F46" s="73"/>
      <c r="G46" s="73"/>
      <c r="H46" s="73"/>
      <c r="I46" s="73"/>
      <c r="J46" s="73"/>
      <c r="K46" s="163"/>
    </row>
    <row r="47" spans="1:11" x14ac:dyDescent="0.2">
      <c r="A47" s="109" t="s">
        <v>184</v>
      </c>
      <c r="B47" s="73"/>
      <c r="C47" s="73"/>
      <c r="D47" s="73"/>
      <c r="E47" s="73"/>
      <c r="F47" s="73"/>
      <c r="G47" s="73"/>
      <c r="H47" s="73"/>
      <c r="I47" s="73"/>
      <c r="J47" s="73"/>
      <c r="K47" s="163"/>
    </row>
    <row r="48" spans="1:11" x14ac:dyDescent="0.2">
      <c r="A48" s="158"/>
      <c r="B48" s="73" t="s">
        <v>187</v>
      </c>
      <c r="C48" s="73"/>
      <c r="D48" s="73"/>
      <c r="E48" s="73"/>
      <c r="F48" s="73"/>
      <c r="G48" s="73"/>
      <c r="H48" s="73"/>
      <c r="I48" s="73"/>
      <c r="J48" s="73"/>
      <c r="K48" s="163"/>
    </row>
    <row r="49" spans="1:11" x14ac:dyDescent="0.2">
      <c r="A49" s="158" t="s">
        <v>14</v>
      </c>
      <c r="B49" s="73" t="str">
        <f>IF('KI_Zlpu_Fiú_20 '!B3=0,"-",'KI_Zlpu_Fiú_20 '!B3)</f>
        <v>Buczolics Levente (2006)</v>
      </c>
      <c r="C49" s="73">
        <f>IF('KI_Zlpu_Fiú_20 '!C3=0,"-",'KI_Zlpu_Fiú_20 '!C3)</f>
        <v>2006</v>
      </c>
      <c r="D49" s="73"/>
      <c r="E49" s="73"/>
      <c r="F49" s="73"/>
      <c r="G49" s="73"/>
      <c r="H49" s="73"/>
      <c r="I49" s="73"/>
      <c r="J49" s="73"/>
      <c r="K49" s="163"/>
    </row>
    <row r="50" spans="1:11" x14ac:dyDescent="0.2">
      <c r="A50" s="158" t="s">
        <v>15</v>
      </c>
      <c r="B50" s="73" t="str">
        <f>IF('KI_Zlpu_Fiú_20 '!B4=0,"-",'KI_Zlpu_Fiú_20 '!B4)</f>
        <v>Varjú Mátyás (2006)</v>
      </c>
      <c r="C50" s="73">
        <f>IF('KI_Zlpu_Fiú_20 '!C4=0,"-",'KI_Zlpu_Fiú_20 '!C4)</f>
        <v>2006</v>
      </c>
      <c r="D50" s="73"/>
      <c r="E50" s="73"/>
      <c r="F50" s="73"/>
      <c r="G50" s="73"/>
      <c r="H50" s="73"/>
      <c r="I50" s="73"/>
      <c r="J50" s="73"/>
      <c r="K50" s="163"/>
    </row>
    <row r="51" spans="1:11" x14ac:dyDescent="0.2">
      <c r="A51" s="158" t="s">
        <v>16</v>
      </c>
      <c r="B51" s="73" t="str">
        <f>IF('KI_Zlpu_Fiú_20 '!B5=0,"-",'KI_Zlpu_Fiú_20 '!B5)</f>
        <v>-</v>
      </c>
      <c r="C51" s="73" t="str">
        <f>IF('KI_Zlpu_Fiú_20 '!C5=0,"-",'KI_Zlpu_Fiú_20 '!C5)</f>
        <v>-</v>
      </c>
      <c r="D51" s="73"/>
      <c r="E51" s="73"/>
      <c r="F51" s="73"/>
      <c r="G51" s="73"/>
      <c r="H51" s="73"/>
      <c r="I51" s="73"/>
      <c r="J51" s="73"/>
      <c r="K51" s="163"/>
    </row>
    <row r="52" spans="1:11" x14ac:dyDescent="0.2">
      <c r="A52" s="158"/>
      <c r="B52" s="73"/>
      <c r="C52" s="73"/>
      <c r="D52" s="73"/>
      <c r="E52" s="73"/>
      <c r="F52" s="73"/>
      <c r="G52" s="73"/>
      <c r="H52" s="73"/>
      <c r="I52" s="73"/>
      <c r="J52" s="73"/>
      <c r="K52" s="163"/>
    </row>
    <row r="53" spans="1:11" x14ac:dyDescent="0.2">
      <c r="A53" s="109" t="s">
        <v>20</v>
      </c>
      <c r="B53" s="73"/>
      <c r="C53" s="73"/>
      <c r="D53" s="73"/>
      <c r="E53" s="73"/>
      <c r="F53" s="73"/>
      <c r="G53" s="73"/>
      <c r="H53" s="73"/>
      <c r="I53" s="73"/>
      <c r="J53" s="73"/>
      <c r="K53" s="163"/>
    </row>
    <row r="54" spans="1:11" x14ac:dyDescent="0.2">
      <c r="A54" s="158" t="s">
        <v>14</v>
      </c>
      <c r="B54" s="73" t="str">
        <f>IF(Áik_nylpu_Leány_20!B3=0,"-",Áik_nylpu_Leány_20!B3)</f>
        <v>Vadon Lívia</v>
      </c>
      <c r="C54" s="73">
        <f>IF(Áik_nylpu_Leány_20!C3=0,"-",Áik_nylpu_Leány_20!C3)</f>
        <v>2009</v>
      </c>
      <c r="D54" s="73" t="str">
        <f>IF(Áik_nylpu_Leány_20!D3=0,"-",Áik_nylpu_Leány_20!D3)</f>
        <v>Százhalombatta</v>
      </c>
      <c r="E54" s="73" t="str">
        <f>IF(Áik_nylpu_Leány_20!E3=0,"-",Áik_nylpu_Leány_20!E3)</f>
        <v>Eötvös Loránd Általános Iskola</v>
      </c>
      <c r="F54" s="73" t="str">
        <f>IF(Áik_nylpu_Leány_20!F3=0,"-",Áik_nylpu_Leány_20!F3)</f>
        <v>Pest</v>
      </c>
      <c r="G54" s="73"/>
      <c r="H54" s="73"/>
      <c r="I54" s="158">
        <f>IF(Áik_nylpu_Leány_20!G3=0,"-",Áik_nylpu_Leány_20!G3)</f>
        <v>83</v>
      </c>
      <c r="J54" s="158">
        <f>IF(Áik_nylpu_Leány_20!H3=0,"-",Áik_nylpu_Leány_20!H3)</f>
        <v>85</v>
      </c>
      <c r="K54" s="165">
        <f>IF(Áik_nylpu_Leány_20!I3=0,"-",Áik_nylpu_Leány_20!I3)</f>
        <v>168</v>
      </c>
    </row>
    <row r="55" spans="1:11" x14ac:dyDescent="0.2">
      <c r="A55" s="158" t="s">
        <v>15</v>
      </c>
      <c r="B55" s="73" t="str">
        <f>IF(Áik_nylpu_Leány_20!B4=0,"-",Áik_nylpu_Leány_20!B4)</f>
        <v xml:space="preserve">Varga Tímea </v>
      </c>
      <c r="C55" s="73">
        <f>IF(Áik_nylpu_Leány_20!C4=0,"-",Áik_nylpu_Leány_20!C4)</f>
        <v>2010</v>
      </c>
      <c r="D55" s="73" t="str">
        <f>IF(Áik_nylpu_Leány_20!D4=0,"-",Áik_nylpu_Leány_20!D4)</f>
        <v>Érd</v>
      </c>
      <c r="E55" s="73" t="str">
        <f>IF(Áik_nylpu_Leány_20!E4=0,"-",Áik_nylpu_Leány_20!E4)</f>
        <v>Marianum Általános Iskola és Gimnázium</v>
      </c>
      <c r="F55" s="73" t="str">
        <f>IF(Áik_nylpu_Leány_20!F4=0,"-",Áik_nylpu_Leány_20!F4)</f>
        <v>Pest</v>
      </c>
      <c r="G55" s="73"/>
      <c r="H55" s="73"/>
      <c r="I55" s="158">
        <f>IF(Áik_nylpu_Leány_20!G4=0,"-",Áik_nylpu_Leány_20!G4)</f>
        <v>77</v>
      </c>
      <c r="J55" s="158">
        <f>IF(Áik_nylpu_Leány_20!H4=0,"-",Áik_nylpu_Leány_20!H4)</f>
        <v>70</v>
      </c>
      <c r="K55" s="165">
        <f>IF(Áik_nylpu_Leány_20!I4=0,"-",Áik_nylpu_Leány_20!I4)</f>
        <v>147</v>
      </c>
    </row>
    <row r="56" spans="1:11" x14ac:dyDescent="0.2">
      <c r="A56" s="158" t="s">
        <v>16</v>
      </c>
      <c r="B56" s="73" t="str">
        <f>IF(Áik_nylpu_Leány_20!B5=0,"-",Áik_nylpu_Leány_20!B5)</f>
        <v>Déványi Kincső</v>
      </c>
      <c r="C56" s="73">
        <f>IF(Áik_nylpu_Leány_20!C5=0,"-",Áik_nylpu_Leány_20!C5)</f>
        <v>2009</v>
      </c>
      <c r="D56" s="73" t="str">
        <f>IF(Áik_nylpu_Leány_20!D5=0,"-",Áik_nylpu_Leány_20!D5)</f>
        <v>Isaszeg</v>
      </c>
      <c r="E56" s="73" t="str">
        <f>IF(Áik_nylpu_Leány_20!E5=0,"-",Áik_nylpu_Leány_20!E5)</f>
        <v>Gábor Dénes Óvoda, Általános Iskola, Gimnázium és Technikum</v>
      </c>
      <c r="F56" s="73" t="str">
        <f>IF(Áik_nylpu_Leány_20!F5=0,"-",Áik_nylpu_Leány_20!F5)</f>
        <v>Pest</v>
      </c>
      <c r="G56" s="73"/>
      <c r="H56" s="73"/>
      <c r="I56" s="158">
        <f>IF(Áik_nylpu_Leány_20!G5=0,"-",Áik_nylpu_Leány_20!G5)</f>
        <v>59</v>
      </c>
      <c r="J56" s="158">
        <f>IF(Áik_nylpu_Leány_20!H5=0,"-",Áik_nylpu_Leány_20!H5)</f>
        <v>68</v>
      </c>
      <c r="K56" s="165">
        <f>IF(Áik_nylpu_Leány_20!I5=0,"-",Áik_nylpu_Leány_20!I5)</f>
        <v>127</v>
      </c>
    </row>
    <row r="57" spans="1:11" x14ac:dyDescent="0.2">
      <c r="A57" s="158"/>
      <c r="B57" s="73"/>
      <c r="C57" s="73"/>
      <c r="D57" s="73"/>
      <c r="E57" s="73"/>
      <c r="F57" s="73"/>
      <c r="G57" s="73"/>
      <c r="H57" s="73"/>
      <c r="I57" s="73"/>
      <c r="J57" s="73"/>
      <c r="K57" s="163"/>
    </row>
    <row r="58" spans="1:11" x14ac:dyDescent="0.2">
      <c r="A58" s="73" t="s">
        <v>50</v>
      </c>
      <c r="B58" s="73"/>
      <c r="C58" s="73"/>
      <c r="D58" s="73"/>
      <c r="E58" s="73"/>
      <c r="F58" s="73"/>
      <c r="G58" s="73"/>
      <c r="H58" s="73"/>
      <c r="I58" s="73"/>
      <c r="J58" s="73"/>
      <c r="K58" s="163"/>
    </row>
    <row r="59" spans="1:11" x14ac:dyDescent="0.2">
      <c r="A59" s="158"/>
      <c r="B59" s="73" t="s">
        <v>187</v>
      </c>
      <c r="C59" s="73"/>
      <c r="D59" s="73"/>
      <c r="E59" s="73"/>
      <c r="F59" s="73"/>
      <c r="G59" s="73"/>
      <c r="H59" s="73"/>
      <c r="I59" s="73"/>
      <c r="J59" s="73"/>
      <c r="K59" s="163"/>
    </row>
    <row r="60" spans="1:11" x14ac:dyDescent="0.2">
      <c r="A60" s="158" t="s">
        <v>14</v>
      </c>
      <c r="B60" s="73" t="str">
        <f>IF(Áik_nylpu_Leány_20!B3=0,"-",Áik_nylpu_Leány_20!B3)</f>
        <v>Vadon Lívia</v>
      </c>
      <c r="C60" s="73">
        <f>IF(Áik_nylpu_Leány_20!C3=0,"-",Áik_nylpu_Leány_20!C3)</f>
        <v>2009</v>
      </c>
      <c r="D60" s="73"/>
      <c r="E60" s="73"/>
      <c r="F60" s="73"/>
      <c r="G60" s="73"/>
      <c r="H60" s="73"/>
      <c r="I60" s="73"/>
      <c r="J60" s="73"/>
      <c r="K60" s="163"/>
    </row>
    <row r="61" spans="1:11" x14ac:dyDescent="0.2">
      <c r="A61" s="158" t="s">
        <v>15</v>
      </c>
      <c r="B61" s="73" t="str">
        <f>IF(Áik_nylpu_Leány_20!B4=0,"-",Áik_nylpu_Leány_20!B4)</f>
        <v xml:space="preserve">Varga Tímea </v>
      </c>
      <c r="C61" s="73">
        <f>IF(Áik_nylpu_Leány_20!C4=0,"-",Áik_nylpu_Leány_20!C4)</f>
        <v>2010</v>
      </c>
      <c r="D61" s="73"/>
      <c r="E61" s="73"/>
      <c r="F61" s="73"/>
      <c r="G61" s="73"/>
      <c r="H61" s="73"/>
      <c r="I61" s="73"/>
      <c r="J61" s="73"/>
      <c r="K61" s="163"/>
    </row>
    <row r="62" spans="1:11" x14ac:dyDescent="0.2">
      <c r="A62" s="158" t="s">
        <v>16</v>
      </c>
      <c r="B62" s="73" t="str">
        <f>IF(Áik_nylpu_Leány_20!B5=0,"-",Áik_nylpu_Leány_20!B5)</f>
        <v>Déványi Kincső</v>
      </c>
      <c r="C62" s="73">
        <f>IF(Áik_nylpu_Leány_20!C5=0,"-",Áik_nylpu_Leány_20!C5)</f>
        <v>2009</v>
      </c>
      <c r="D62" s="73"/>
      <c r="E62" s="73"/>
      <c r="F62" s="73"/>
      <c r="G62" s="73"/>
      <c r="H62" s="73"/>
      <c r="I62" s="73"/>
      <c r="J62" s="73"/>
      <c r="K62" s="163"/>
    </row>
    <row r="63" spans="1:11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163"/>
    </row>
    <row r="64" spans="1:11" x14ac:dyDescent="0.2">
      <c r="A64" s="73" t="s">
        <v>21</v>
      </c>
      <c r="B64" s="73"/>
      <c r="C64" s="73"/>
      <c r="D64" s="73"/>
      <c r="E64" s="73"/>
      <c r="F64" s="73"/>
      <c r="G64" s="73"/>
      <c r="H64" s="73"/>
      <c r="I64" s="73"/>
      <c r="J64" s="73"/>
      <c r="K64" s="163"/>
    </row>
    <row r="65" spans="1:11" x14ac:dyDescent="0.2">
      <c r="A65" s="158" t="s">
        <v>14</v>
      </c>
      <c r="B65" s="73" t="str">
        <f>IF(KI_nylpu_Leány_20!B3=0,"-",KI_nylpu_Leány_20!B3)</f>
        <v>Nagy Eszter</v>
      </c>
      <c r="C65" s="73" t="str">
        <f>IF(KI_nylpu_Leány_20!C3=0,"-",KI_nylpu_Leány_20!C3)</f>
        <v>2005.03.04</v>
      </c>
      <c r="D65" s="73" t="str">
        <f>IF(KI_nylpu_Leány_20!D3=0,"-",KI_nylpu_Leány_20!D3)</f>
        <v>Százhalombatta</v>
      </c>
      <c r="E65" s="73" t="str">
        <f>IF(KI_nylpu_Leány_20!E3=0,"-",KI_nylpu_Leány_20!E3)</f>
        <v>Százhalombattai Arany János Általános Iskola és Gimnázium</v>
      </c>
      <c r="F65" s="73" t="str">
        <f>IF(KI_nylpu_Leány_20!F3=0,"-",KI_nylpu_Leány_20!F3)</f>
        <v>Pest</v>
      </c>
      <c r="G65" s="73"/>
      <c r="H65" s="73"/>
      <c r="I65" s="166">
        <f>IF(KI_nylpu_Leány_20!G3=0,"-",KI_nylpu_Leány_20!G3)</f>
        <v>76</v>
      </c>
      <c r="J65" s="166">
        <f>IF(KI_nylpu_Leány_20!H3=0,"-",KI_nylpu_Leány_20!H3)</f>
        <v>70</v>
      </c>
      <c r="K65" s="165">
        <f>IF(KI_nylpu_Leány_20!I3=0,"-",KI_nylpu_Leány_20!I3)</f>
        <v>146</v>
      </c>
    </row>
    <row r="66" spans="1:11" x14ac:dyDescent="0.2">
      <c r="A66" s="158" t="s">
        <v>15</v>
      </c>
      <c r="B66" s="73" t="str">
        <f>IF(KI_nylpu_Leány_20!B4=0,"-",KI_nylpu_Leány_20!B4)</f>
        <v>Horváth Janka</v>
      </c>
      <c r="C66" s="73">
        <f>IF(KI_nylpu_Leány_20!C4=0,"-",KI_nylpu_Leány_20!C4)</f>
        <v>2007</v>
      </c>
      <c r="D66" s="73" t="str">
        <f>IF(KI_nylpu_Leány_20!D4=0,"-",KI_nylpu_Leány_20!D4)</f>
        <v>Vác</v>
      </c>
      <c r="E66" s="73" t="str">
        <f>IF(KI_nylpu_Leány_20!E4=0,"-",KI_nylpu_Leány_20!E4)</f>
        <v>Borinkay Műszaki Technikum és Gimnázium</v>
      </c>
      <c r="F66" s="73" t="str">
        <f>IF(KI_nylpu_Leány_20!F4=0,"-",KI_nylpu_Leány_20!F4)</f>
        <v>Pest</v>
      </c>
      <c r="G66" s="73"/>
      <c r="H66" s="73"/>
      <c r="I66" s="166">
        <f>IF(KI_nylpu_Leány_20!G4=0,"-",KI_nylpu_Leány_20!G4)</f>
        <v>60</v>
      </c>
      <c r="J66" s="166">
        <f>IF(KI_nylpu_Leány_20!H4=0,"-",KI_nylpu_Leány_20!H4)</f>
        <v>56</v>
      </c>
      <c r="K66" s="165">
        <f>IF(KI_nylpu_Leány_20!I4=0,"-",KI_nylpu_Leány_20!I4)</f>
        <v>116</v>
      </c>
    </row>
    <row r="67" spans="1:11" x14ac:dyDescent="0.2">
      <c r="A67" s="158" t="s">
        <v>16</v>
      </c>
      <c r="B67" s="73" t="str">
        <f>IF(KI_nylpu_Leány_20!B5=0,"-",KI_nylpu_Leány_20!B5)</f>
        <v>-</v>
      </c>
      <c r="C67" s="73" t="str">
        <f>IF(KI_nylpu_Leány_20!C5=0,"-",KI_nylpu_Leány_20!C5)</f>
        <v>-</v>
      </c>
      <c r="D67" s="73" t="str">
        <f>IF(KI_nylpu_Leány_20!D5=0,"-",KI_nylpu_Leány_20!D5)</f>
        <v>-</v>
      </c>
      <c r="E67" s="73" t="str">
        <f>IF(KI_nylpu_Leány_20!E5=0,"-",KI_nylpu_Leány_20!E5)</f>
        <v>-</v>
      </c>
      <c r="F67" s="73" t="str">
        <f>IF(KI_nylpu_Leány_20!F5=0,"-",KI_nylpu_Leány_20!F5)</f>
        <v>-</v>
      </c>
      <c r="G67" s="73"/>
      <c r="H67" s="73"/>
      <c r="I67" s="166" t="str">
        <f>IF(KI_nylpu_Leány_20!G5=0,"-",KI_nylpu_Leány_20!G5)</f>
        <v>-</v>
      </c>
      <c r="J67" s="166" t="str">
        <f>IF(KI_nylpu_Leány_20!H5=0,"-",KI_nylpu_Leány_20!H5)</f>
        <v>-</v>
      </c>
      <c r="K67" s="165" t="str">
        <f>IF(KI_nylpu_Leány_20!I5=0,"-",KI_nylpu_Leány_20!I5)</f>
        <v>-</v>
      </c>
    </row>
    <row r="68" spans="1:11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163"/>
    </row>
    <row r="69" spans="1:11" x14ac:dyDescent="0.2">
      <c r="A69" s="73" t="s">
        <v>51</v>
      </c>
      <c r="B69" s="73"/>
      <c r="C69" s="73"/>
      <c r="D69" s="73"/>
      <c r="E69" s="73"/>
      <c r="F69" s="73"/>
      <c r="G69" s="73"/>
      <c r="H69" s="73"/>
      <c r="I69" s="73"/>
      <c r="J69" s="73"/>
      <c r="K69" s="163"/>
    </row>
    <row r="70" spans="1:11" x14ac:dyDescent="0.2">
      <c r="A70" s="158"/>
      <c r="B70" s="73" t="s">
        <v>187</v>
      </c>
      <c r="C70" s="73"/>
      <c r="D70" s="73"/>
      <c r="E70" s="73"/>
      <c r="F70" s="73"/>
      <c r="G70" s="73"/>
      <c r="H70" s="73"/>
      <c r="I70" s="73"/>
      <c r="J70" s="73"/>
      <c r="K70" s="163"/>
    </row>
    <row r="71" spans="1:11" x14ac:dyDescent="0.2">
      <c r="A71" s="158" t="s">
        <v>14</v>
      </c>
      <c r="B71" s="73" t="str">
        <f>IF(KI_nylpu_Leány_20!B3=0,"-",KI_nylpu_Leány_20!B3)</f>
        <v>Nagy Eszter</v>
      </c>
      <c r="C71" s="73" t="str">
        <f>IF(KI_nylpu_Leány_20!C3=0,"-",KI_nylpu_Leány_20!C3)</f>
        <v>2005.03.04</v>
      </c>
      <c r="D71" s="73"/>
      <c r="E71" s="73"/>
      <c r="F71" s="73"/>
      <c r="G71" s="73"/>
      <c r="H71" s="73"/>
      <c r="I71" s="73"/>
      <c r="J71" s="73"/>
      <c r="K71" s="163"/>
    </row>
    <row r="72" spans="1:11" x14ac:dyDescent="0.2">
      <c r="A72" s="158" t="s">
        <v>15</v>
      </c>
      <c r="B72" s="73" t="str">
        <f>IF(KI_nylpu_Leány_20!B4=0,"-",KI_nylpu_Leány_20!B4)</f>
        <v>Horváth Janka</v>
      </c>
      <c r="C72" s="73">
        <f>IF(KI_nylpu_Leány_20!C4=0,"-",KI_nylpu_Leány_20!C4)</f>
        <v>2007</v>
      </c>
      <c r="D72" s="73"/>
      <c r="E72" s="73"/>
      <c r="F72" s="73"/>
      <c r="G72" s="73"/>
      <c r="H72" s="73"/>
      <c r="I72" s="73"/>
      <c r="J72" s="73"/>
      <c r="K72" s="163"/>
    </row>
    <row r="73" spans="1:11" x14ac:dyDescent="0.2">
      <c r="A73" s="158" t="s">
        <v>16</v>
      </c>
      <c r="B73" s="73" t="str">
        <f>IF(KI_nylpu_Leány_20!B5=0,"-",KI_nylpu_Leány_20!B5)</f>
        <v>-</v>
      </c>
      <c r="C73" s="73" t="str">
        <f>IF(KI_nylpu_Leány_20!C5=0,"-",KI_nylpu_Leány_20!C5)</f>
        <v>-</v>
      </c>
      <c r="D73" s="73" t="str">
        <f>IF(KI_nylpu_Leány_20!D5=0,"-",KI_nylpu_Leány_20!D5)</f>
        <v>-</v>
      </c>
      <c r="E73" s="73"/>
      <c r="F73" s="73"/>
      <c r="G73" s="73"/>
      <c r="H73" s="73"/>
      <c r="I73" s="73"/>
      <c r="J73" s="73"/>
      <c r="K73" s="163"/>
    </row>
    <row r="74" spans="1:1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163"/>
    </row>
    <row r="75" spans="1:11" x14ac:dyDescent="0.2">
      <c r="A75" s="73" t="s">
        <v>64</v>
      </c>
      <c r="B75" s="73"/>
      <c r="C75" s="73"/>
      <c r="D75" s="73"/>
      <c r="E75" s="73"/>
      <c r="F75" s="73"/>
      <c r="G75" s="73"/>
      <c r="H75" s="73"/>
      <c r="I75" s="73"/>
      <c r="J75" s="73"/>
      <c r="K75" s="163"/>
    </row>
    <row r="76" spans="1:11" x14ac:dyDescent="0.2">
      <c r="A76" s="158" t="s">
        <v>14</v>
      </c>
      <c r="B76" s="73" t="str">
        <f>IF(Áik_Zlpu_Leány_20!B3=0,"-",Áik_Zlpu_Leány_20!B3)</f>
        <v>-</v>
      </c>
      <c r="C76" s="73" t="str">
        <f>IF(Áik_Zlpu_Leány_20!C3=0,"-",Áik_Zlpu_Leány_20!C3)</f>
        <v>-</v>
      </c>
      <c r="D76" s="73" t="str">
        <f>IF(Áik_Zlpu_Leány_20!D3=0,"-",Áik_Zlpu_Leány_20!D3)</f>
        <v>-</v>
      </c>
      <c r="E76" s="73" t="str">
        <f>IF(Áik_Zlpu_Leány_20!E3=0,"-",Áik_Zlpu_Leány_20!E3)</f>
        <v>-</v>
      </c>
      <c r="F76" s="73" t="str">
        <f>IF(Áik_Zlpu_Leány_20!F3=0,"-",Áik_Zlpu_Leány_20!F3)</f>
        <v>-</v>
      </c>
      <c r="G76" s="73"/>
      <c r="H76" s="73"/>
      <c r="I76" s="158" t="str">
        <f>IF(Áik_Zlpu_Leány_20!G3=0,"-",Áik_Zlpu_Leány_20!G3)</f>
        <v>-</v>
      </c>
      <c r="J76" s="158" t="str">
        <f>IF(Áik_Zlpu_Leány_20!H3=0,"-",Áik_Zlpu_Leány_20!H3)</f>
        <v>-</v>
      </c>
      <c r="K76" s="165" t="str">
        <f>IF(Áik_Zlpu_Leány_20!I3=0,"-",Áik_Zlpu_Leány_20!I3)</f>
        <v>-</v>
      </c>
    </row>
    <row r="77" spans="1:11" x14ac:dyDescent="0.2">
      <c r="A77" s="158" t="s">
        <v>15</v>
      </c>
      <c r="B77" s="73" t="str">
        <f>IF(Áik_Zlpu_Leány_20!B4=0,"-",Áik_Zlpu_Leány_20!B4)</f>
        <v>-</v>
      </c>
      <c r="C77" s="73" t="str">
        <f>IF(Áik_Zlpu_Leány_20!C4=0,"-",Áik_Zlpu_Leány_20!C4)</f>
        <v>-</v>
      </c>
      <c r="D77" s="73" t="str">
        <f>IF(Áik_Zlpu_Leány_20!D4=0,"-",Áik_Zlpu_Leány_20!D4)</f>
        <v>-</v>
      </c>
      <c r="E77" s="73" t="str">
        <f>IF(Áik_Zlpu_Leány_20!E4=0,"-",Áik_Zlpu_Leány_20!E4)</f>
        <v>-</v>
      </c>
      <c r="F77" s="73" t="str">
        <f>IF(Áik_Zlpu_Leány_20!F4=0,"-",Áik_Zlpu_Leány_20!F4)</f>
        <v>-</v>
      </c>
      <c r="G77" s="73"/>
      <c r="H77" s="73"/>
      <c r="I77" s="158" t="str">
        <f>IF(Áik_Zlpu_Leány_20!G4=0,"-",Áik_Zlpu_Leány_20!G4)</f>
        <v>-</v>
      </c>
      <c r="J77" s="158" t="str">
        <f>IF(Áik_Zlpu_Leány_20!H4=0,"-",Áik_Zlpu_Leány_20!H4)</f>
        <v>-</v>
      </c>
      <c r="K77" s="165" t="str">
        <f>IF(Áik_Zlpu_Leány_20!I4=0,"-",Áik_Zlpu_Leány_20!I4)</f>
        <v>-</v>
      </c>
    </row>
    <row r="78" spans="1:11" x14ac:dyDescent="0.2">
      <c r="A78" s="158" t="s">
        <v>16</v>
      </c>
      <c r="B78" s="73" t="str">
        <f>IF(Áik_Zlpu_Leány_20!B5=0,"-",Áik_Zlpu_Leány_20!B5)</f>
        <v>-</v>
      </c>
      <c r="C78" s="73" t="str">
        <f>IF(Áik_Zlpu_Leány_20!C5=0,"-",Áik_Zlpu_Leány_20!C5)</f>
        <v>-</v>
      </c>
      <c r="D78" s="73" t="str">
        <f>IF(Áik_Zlpu_Leány_20!D5=0,"-",Áik_Zlpu_Leány_20!D5)</f>
        <v>-</v>
      </c>
      <c r="E78" s="73" t="str">
        <f>IF(Áik_Zlpu_Leány_20!E5=0,"-",Áik_Zlpu_Leány_20!E5)</f>
        <v>-</v>
      </c>
      <c r="F78" s="73" t="str">
        <f>IF(Áik_Zlpu_Leány_20!F5=0,"-",Áik_Zlpu_Leány_20!F5)</f>
        <v>-</v>
      </c>
      <c r="G78" s="73"/>
      <c r="H78" s="73"/>
      <c r="I78" s="158" t="str">
        <f>IF(Áik_Zlpu_Leány_20!G5=0,"-",Áik_Zlpu_Leány_20!G5)</f>
        <v>-</v>
      </c>
      <c r="J78" s="158" t="str">
        <f>IF(Áik_Zlpu_Leány_20!H5=0,"-",Áik_Zlpu_Leány_20!H5)</f>
        <v>-</v>
      </c>
      <c r="K78" s="165" t="str">
        <f>IF(Áik_Zlpu_Leány_20!I5=0,"-",Áik_Zlpu_Leány_20!I5)</f>
        <v>-</v>
      </c>
    </row>
    <row r="79" spans="1:1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163"/>
    </row>
    <row r="80" spans="1:11" x14ac:dyDescent="0.2">
      <c r="A80" s="73" t="s">
        <v>67</v>
      </c>
      <c r="B80" s="73"/>
      <c r="C80" s="73"/>
      <c r="D80" s="73"/>
      <c r="E80" s="73"/>
      <c r="F80" s="73"/>
      <c r="G80" s="73"/>
      <c r="H80" s="73"/>
      <c r="I80" s="73"/>
      <c r="J80" s="73"/>
      <c r="K80" s="163"/>
    </row>
    <row r="81" spans="1:11" x14ac:dyDescent="0.2">
      <c r="A81" s="73"/>
      <c r="B81" s="73" t="s">
        <v>187</v>
      </c>
      <c r="C81" s="73"/>
      <c r="D81" s="73"/>
      <c r="E81" s="73"/>
      <c r="F81" s="73"/>
      <c r="G81" s="73"/>
      <c r="H81" s="73"/>
      <c r="I81" s="73"/>
      <c r="J81" s="73"/>
      <c r="K81" s="163"/>
    </row>
    <row r="82" spans="1:11" x14ac:dyDescent="0.2">
      <c r="A82" s="158" t="s">
        <v>14</v>
      </c>
      <c r="B82" s="73" t="str">
        <f>IF(Áik_Zlpu_Leány_20!B3=0,"-",Áik_Zlpu_Leány_20!B3)</f>
        <v>-</v>
      </c>
      <c r="C82" s="73" t="str">
        <f>IF(Áik_Zlpu_Leány_20!C3=0,"-",Áik_Zlpu_Leány_20!C3)</f>
        <v>-</v>
      </c>
      <c r="D82" s="73"/>
      <c r="E82" s="73"/>
      <c r="F82" s="73"/>
      <c r="G82" s="73"/>
      <c r="H82" s="73"/>
      <c r="I82" s="73"/>
      <c r="J82" s="73"/>
      <c r="K82" s="163"/>
    </row>
    <row r="83" spans="1:11" x14ac:dyDescent="0.2">
      <c r="A83" s="158" t="s">
        <v>15</v>
      </c>
      <c r="B83" s="73" t="str">
        <f>IF(Áik_Zlpu_Leány_20!B4=0,"-",Áik_Zlpu_Leány_20!B4)</f>
        <v>-</v>
      </c>
      <c r="C83" s="73" t="str">
        <f>IF(Áik_Zlpu_Leány_20!C4=0,"-",Áik_Zlpu_Leány_20!C4)</f>
        <v>-</v>
      </c>
      <c r="D83" s="73"/>
      <c r="E83" s="73"/>
      <c r="F83" s="73"/>
      <c r="G83" s="73"/>
      <c r="H83" s="73"/>
      <c r="I83" s="73"/>
      <c r="J83" s="73"/>
      <c r="K83" s="163"/>
    </row>
    <row r="84" spans="1:11" x14ac:dyDescent="0.2">
      <c r="A84" s="158" t="s">
        <v>16</v>
      </c>
      <c r="B84" s="73" t="str">
        <f>IF(Áik_Zlpu_Leány_20!B5=0,"-",Áik_Zlpu_Leány_20!B5)</f>
        <v>-</v>
      </c>
      <c r="C84" s="73" t="str">
        <f>IF(Áik_Zlpu_Leány_20!C5=0,"-",Áik_Zlpu_Leány_20!C5)</f>
        <v>-</v>
      </c>
      <c r="D84" s="73"/>
      <c r="E84" s="73"/>
      <c r="F84" s="73"/>
      <c r="G84" s="73"/>
      <c r="H84" s="73"/>
      <c r="I84" s="73"/>
      <c r="J84" s="73"/>
      <c r="K84" s="163"/>
    </row>
    <row r="85" spans="1:11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163"/>
    </row>
    <row r="86" spans="1:11" x14ac:dyDescent="0.2">
      <c r="A86" s="73" t="s">
        <v>65</v>
      </c>
      <c r="B86" s="73"/>
      <c r="C86" s="73"/>
      <c r="D86" s="73"/>
      <c r="E86" s="73"/>
      <c r="F86" s="73"/>
      <c r="G86" s="73"/>
      <c r="H86" s="73"/>
      <c r="I86" s="73"/>
      <c r="J86" s="73"/>
      <c r="K86" s="163"/>
    </row>
    <row r="87" spans="1:11" x14ac:dyDescent="0.2">
      <c r="A87" s="158" t="s">
        <v>14</v>
      </c>
      <c r="B87" s="73" t="str">
        <f>IF('KI_Zlpu_Leány_20 '!B3=0,"-",'KI_Zlpu_Leány_20 '!B3)</f>
        <v>-</v>
      </c>
      <c r="C87" s="73" t="str">
        <f>IF('KI_Zlpu_Leány_20 '!C3=0,"-",'KI_Zlpu_Leány_20 '!C3)</f>
        <v>-</v>
      </c>
      <c r="D87" s="73" t="str">
        <f>IF('KI_Zlpu_Leány_20 '!D3=0,"-",'KI_Zlpu_Leány_20 '!D3)</f>
        <v>-</v>
      </c>
      <c r="E87" s="73" t="str">
        <f>IF('KI_Zlpu_Leány_20 '!E3=0,"-",'KI_Zlpu_Leány_20 '!E3)</f>
        <v>-</v>
      </c>
      <c r="F87" s="73" t="str">
        <f>IF('KI_Zlpu_Leány_20 '!F3=0,"-",'KI_Zlpu_Leány_20 '!F3)</f>
        <v>-</v>
      </c>
      <c r="G87" s="73"/>
      <c r="H87" s="73"/>
      <c r="I87" s="158" t="str">
        <f>IF('KI_Zlpu_Leány_20 '!G3=0,"-",'KI_Zlpu_Leány_20 '!G3)</f>
        <v>-</v>
      </c>
      <c r="J87" s="158" t="str">
        <f>IF('KI_Zlpu_Leány_20 '!H3=0,"-",'KI_Zlpu_Leány_20 '!H3)</f>
        <v>-</v>
      </c>
      <c r="K87" s="165" t="str">
        <f>IF('KI_Zlpu_Leány_20 '!I3=0,"-",'KI_Zlpu_Leány_20 '!I3)</f>
        <v>-</v>
      </c>
    </row>
    <row r="88" spans="1:11" x14ac:dyDescent="0.2">
      <c r="A88" s="158" t="s">
        <v>15</v>
      </c>
      <c r="B88" s="73" t="str">
        <f>IF('KI_Zlpu_Leány_20 '!B4=0,"-",'KI_Zlpu_Leány_20 '!B4)</f>
        <v>-</v>
      </c>
      <c r="C88" s="73" t="str">
        <f>IF('KI_Zlpu_Leány_20 '!C4=0,"-",'KI_Zlpu_Leány_20 '!C4)</f>
        <v>-</v>
      </c>
      <c r="D88" s="73" t="str">
        <f>IF('KI_Zlpu_Leány_20 '!D4=0,"-",'KI_Zlpu_Leány_20 '!D4)</f>
        <v>-</v>
      </c>
      <c r="E88" s="73" t="str">
        <f>IF('KI_Zlpu_Leány_20 '!E4=0,"-",'KI_Zlpu_Leány_20 '!E4)</f>
        <v>-</v>
      </c>
      <c r="F88" s="73" t="str">
        <f>IF('KI_Zlpu_Leány_20 '!F4=0,"-",'KI_Zlpu_Leány_20 '!F4)</f>
        <v>-</v>
      </c>
      <c r="G88" s="73"/>
      <c r="H88" s="73"/>
      <c r="I88" s="158" t="str">
        <f>IF('KI_Zlpu_Leány_20 '!G4=0,"-",'KI_Zlpu_Leány_20 '!G4)</f>
        <v>-</v>
      </c>
      <c r="J88" s="158" t="str">
        <f>IF('KI_Zlpu_Leány_20 '!H4=0,"-",'KI_Zlpu_Leány_20 '!H4)</f>
        <v>-</v>
      </c>
      <c r="K88" s="165" t="str">
        <f>IF('KI_Zlpu_Leány_20 '!I4=0,"-",'KI_Zlpu_Leány_20 '!I4)</f>
        <v>-</v>
      </c>
    </row>
    <row r="89" spans="1:11" x14ac:dyDescent="0.2">
      <c r="A89" s="158" t="s">
        <v>16</v>
      </c>
      <c r="B89" s="73" t="str">
        <f>IF('KI_Zlpu_Leány_20 '!B5=0,"-",'KI_Zlpu_Leány_20 '!B5)</f>
        <v>-</v>
      </c>
      <c r="C89" s="73" t="str">
        <f>IF('KI_Zlpu_Leány_20 '!C5=0,"-",'KI_Zlpu_Leány_20 '!C5)</f>
        <v>-</v>
      </c>
      <c r="D89" s="73" t="str">
        <f>IF('KI_Zlpu_Leány_20 '!D5=0,"-",'KI_Zlpu_Leány_20 '!D5)</f>
        <v>-</v>
      </c>
      <c r="E89" s="73" t="str">
        <f>IF('KI_Zlpu_Leány_20 '!E5=0,"-",'KI_Zlpu_Leány_20 '!E5)</f>
        <v>-</v>
      </c>
      <c r="F89" s="73" t="str">
        <f>IF('KI_Zlpu_Leány_20 '!F5=0,"-",'KI_Zlpu_Leány_20 '!F5)</f>
        <v>-</v>
      </c>
      <c r="G89" s="73"/>
      <c r="H89" s="73"/>
      <c r="I89" s="158" t="str">
        <f>IF('KI_Zlpu_Leány_20 '!G5=0,"-",'KI_Zlpu_Leány_20 '!G5)</f>
        <v>-</v>
      </c>
      <c r="J89" s="158" t="str">
        <f>IF('KI_Zlpu_Leány_20 '!H5=0,"-",'KI_Zlpu_Leány_20 '!H5)</f>
        <v>-</v>
      </c>
      <c r="K89" s="165" t="str">
        <f>IF('KI_Zlpu_Leány_20 '!I5=0,"-",'KI_Zlpu_Leány_20 '!I5)</f>
        <v>-</v>
      </c>
    </row>
    <row r="90" spans="1:11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163"/>
    </row>
    <row r="91" spans="1:11" x14ac:dyDescent="0.2">
      <c r="A91" s="73" t="s">
        <v>68</v>
      </c>
      <c r="B91" s="73"/>
      <c r="C91" s="73"/>
      <c r="D91" s="73"/>
      <c r="E91" s="73"/>
      <c r="F91" s="73"/>
      <c r="G91" s="73"/>
      <c r="H91" s="73"/>
      <c r="I91" s="73"/>
      <c r="J91" s="73"/>
      <c r="K91" s="163"/>
    </row>
    <row r="92" spans="1:11" x14ac:dyDescent="0.2">
      <c r="A92" s="73"/>
      <c r="B92" s="73" t="s">
        <v>187</v>
      </c>
      <c r="C92" s="73"/>
      <c r="D92" s="73"/>
      <c r="E92" s="73"/>
      <c r="F92" s="73"/>
      <c r="G92" s="73"/>
      <c r="H92" s="73"/>
      <c r="I92" s="73"/>
      <c r="J92" s="73"/>
      <c r="K92" s="163"/>
    </row>
    <row r="93" spans="1:11" x14ac:dyDescent="0.2">
      <c r="A93" s="158" t="s">
        <v>14</v>
      </c>
      <c r="B93" s="73" t="str">
        <f>IF('KI_Zlpu_Leány_20 '!B3=0,"-",'KI_Zlpu_Leány_20 '!B3)</f>
        <v>-</v>
      </c>
      <c r="C93" s="73" t="str">
        <f>IF('KI_Zlpu_Leány_20 '!C3=0,"-",'KI_Zlpu_Leány_20 '!C3)</f>
        <v>-</v>
      </c>
      <c r="D93" s="73"/>
      <c r="E93" s="73"/>
      <c r="F93" s="73"/>
      <c r="G93" s="73"/>
      <c r="H93" s="73"/>
      <c r="I93" s="73"/>
      <c r="J93" s="73"/>
      <c r="K93" s="163"/>
    </row>
    <row r="94" spans="1:11" x14ac:dyDescent="0.2">
      <c r="A94" s="158" t="s">
        <v>15</v>
      </c>
      <c r="B94" s="73" t="str">
        <f>IF('KI_Zlpu_Leány_20 '!B4=0,"-",'KI_Zlpu_Leány_20 '!B4)</f>
        <v>-</v>
      </c>
      <c r="C94" s="73" t="str">
        <f>IF('KI_Zlpu_Leány_20 '!C4=0,"-",'KI_Zlpu_Leány_20 '!C4)</f>
        <v>-</v>
      </c>
      <c r="D94" s="73"/>
      <c r="E94" s="73"/>
      <c r="F94" s="73"/>
      <c r="G94" s="73"/>
      <c r="H94" s="73"/>
      <c r="I94" s="73"/>
      <c r="J94" s="73"/>
      <c r="K94" s="163"/>
    </row>
    <row r="95" spans="1:11" x14ac:dyDescent="0.2">
      <c r="A95" s="158" t="s">
        <v>16</v>
      </c>
      <c r="B95" s="73" t="str">
        <f>IF('KI_Zlpu_Leány_20 '!B5=0,"-",'KI_Zlpu_Leány_20 '!B5)</f>
        <v>-</v>
      </c>
      <c r="C95" s="73" t="str">
        <f>IF('KI_Zlpu_Leány_20 '!C5=0,"-",'KI_Zlpu_Leány_20 '!C5)</f>
        <v>-</v>
      </c>
      <c r="D95" s="73"/>
      <c r="E95" s="73"/>
      <c r="F95" s="73"/>
      <c r="G95" s="73"/>
      <c r="H95" s="73"/>
      <c r="I95" s="73"/>
      <c r="J95" s="73"/>
      <c r="K95" s="163"/>
    </row>
    <row r="96" spans="1:11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163"/>
    </row>
    <row r="97" spans="1:11" x14ac:dyDescent="0.2">
      <c r="A97" s="73" t="s">
        <v>22</v>
      </c>
      <c r="B97" s="73"/>
      <c r="C97" s="73"/>
      <c r="D97" s="73"/>
      <c r="E97" s="73"/>
      <c r="F97" s="73"/>
      <c r="G97" s="73"/>
      <c r="H97" s="73"/>
      <c r="I97" s="73"/>
      <c r="J97" s="73"/>
      <c r="K97" s="163"/>
    </row>
    <row r="98" spans="1:11" x14ac:dyDescent="0.2">
      <c r="A98" s="158" t="s">
        <v>14</v>
      </c>
      <c r="B98" s="73" t="str">
        <f>IF(Áik_Lpi_Fiú_20!B3=0,"-",Áik_Lpi_Fiú_20!B3)</f>
        <v>Czakó Patrik</v>
      </c>
      <c r="C98" s="73" t="str">
        <f>IF(Áik_Lpi_Fiú_20!C3=0,"-",Áik_Lpi_Fiú_20!C3)</f>
        <v>2009.04.11</v>
      </c>
      <c r="D98" s="73" t="str">
        <f>IF(Áik_Lpi_Fiú_20!D3=0,"-",Áik_Lpi_Fiú_20!D3)</f>
        <v>Százhalombatta</v>
      </c>
      <c r="E98" s="73" t="str">
        <f>IF(Áik_Lpi_Fiú_20!E3=0,"-",Áik_Lpi_Fiú_20!E3)</f>
        <v>Százhalombattai Kőrösi Csoma Sándor Sportiskolai Általános Iskola</v>
      </c>
      <c r="F98" s="73" t="str">
        <f>IF(Áik_Lpi_Fiú_20!F3=0,"-",Áik_Lpi_Fiú_20!F3)</f>
        <v>Pest</v>
      </c>
      <c r="G98" s="73"/>
      <c r="H98" s="73"/>
      <c r="I98" s="166">
        <f>IF(Áik_Lpi_Fiú_20!G3=0,"-",Áik_Lpi_Fiú_20!G3)</f>
        <v>84</v>
      </c>
      <c r="J98" s="166">
        <f>IF(Áik_Lpi_Fiú_20!H3=0,"-",Áik_Lpi_Fiú_20!H3)</f>
        <v>84</v>
      </c>
      <c r="K98" s="165">
        <f>IF(Áik_Lpi_Fiú_20!I3=0,"-",Áik_Lpi_Fiú_20!I3)</f>
        <v>168</v>
      </c>
    </row>
    <row r="99" spans="1:11" x14ac:dyDescent="0.2">
      <c r="A99" s="158" t="s">
        <v>15</v>
      </c>
      <c r="B99" s="73" t="str">
        <f>IF(Áik_Lpi_Fiú_20!B4=0,"-",Áik_Lpi_Fiú_20!B4)</f>
        <v>Csécs Dávid</v>
      </c>
      <c r="C99" s="73" t="str">
        <f>IF(Áik_Lpi_Fiú_20!C4=0,"-",Áik_Lpi_Fiú_20!C4)</f>
        <v>2008.10.30</v>
      </c>
      <c r="D99" s="73" t="str">
        <f>IF(Áik_Lpi_Fiú_20!D4=0,"-",Áik_Lpi_Fiú_20!D4)</f>
        <v>Százhalombatta</v>
      </c>
      <c r="E99" s="73" t="str">
        <f>IF(Áik_Lpi_Fiú_20!E4=0,"-",Áik_Lpi_Fiú_20!E4)</f>
        <v>1. Számú Általános Iskola</v>
      </c>
      <c r="F99" s="73" t="str">
        <f>IF(Áik_Lpi_Fiú_20!F4=0,"-",Áik_Lpi_Fiú_20!F4)</f>
        <v>Pest</v>
      </c>
      <c r="G99" s="73"/>
      <c r="H99" s="73"/>
      <c r="I99" s="166">
        <f>IF(Áik_Lpi_Fiú_20!G4=0,"-",Áik_Lpi_Fiú_20!G4)</f>
        <v>88</v>
      </c>
      <c r="J99" s="166">
        <f>IF(Áik_Lpi_Fiú_20!H4=0,"-",Áik_Lpi_Fiú_20!H4)</f>
        <v>77</v>
      </c>
      <c r="K99" s="165">
        <f>IF(Áik_Lpi_Fiú_20!I4=0,"-",Áik_Lpi_Fiú_20!I4)</f>
        <v>165</v>
      </c>
    </row>
    <row r="100" spans="1:11" x14ac:dyDescent="0.2">
      <c r="A100" s="158" t="s">
        <v>16</v>
      </c>
      <c r="B100" s="73" t="str">
        <f>IF(Áik_Lpi_Fiú_20!B5=0,"-",Áik_Lpi_Fiú_20!B5)</f>
        <v>Kiss Molnár Bence</v>
      </c>
      <c r="C100" s="73" t="str">
        <f>IF(Áik_Lpi_Fiú_20!C5=0,"-",Áik_Lpi_Fiú_20!C5)</f>
        <v>2008.09.06</v>
      </c>
      <c r="D100" s="73" t="str">
        <f>IF(Áik_Lpi_Fiú_20!D5=0,"-",Áik_Lpi_Fiú_20!D5)</f>
        <v>Dunaharaszti</v>
      </c>
      <c r="E100" s="73" t="str">
        <f>IF(Áik_Lpi_Fiú_20!E5=0,"-",Áik_Lpi_Fiú_20!E5)</f>
        <v>Baktay Ervin Gimnázium</v>
      </c>
      <c r="F100" s="73" t="str">
        <f>IF(Áik_Lpi_Fiú_20!F5=0,"-",Áik_Lpi_Fiú_20!F5)</f>
        <v>Pest</v>
      </c>
      <c r="G100" s="73"/>
      <c r="H100" s="73"/>
      <c r="I100" s="166">
        <f>IF(Áik_Lpi_Fiú_20!G5=0,"-",Áik_Lpi_Fiú_20!G5)</f>
        <v>85</v>
      </c>
      <c r="J100" s="166">
        <f>IF(Áik_Lpi_Fiú_20!H5=0,"-",Áik_Lpi_Fiú_20!H5)</f>
        <v>75</v>
      </c>
      <c r="K100" s="165">
        <f>IF(Áik_Lpi_Fiú_20!I5=0,"-",Áik_Lpi_Fiú_20!I5)</f>
        <v>160</v>
      </c>
    </row>
    <row r="101" spans="1:11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163"/>
    </row>
    <row r="102" spans="1:11" x14ac:dyDescent="0.2">
      <c r="A102" s="73" t="s">
        <v>52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163"/>
    </row>
    <row r="103" spans="1:11" x14ac:dyDescent="0.2">
      <c r="A103" s="158"/>
      <c r="B103" s="73" t="s">
        <v>187</v>
      </c>
      <c r="C103" s="73"/>
      <c r="D103" s="73"/>
      <c r="E103" s="73"/>
      <c r="F103" s="73"/>
      <c r="G103" s="73"/>
      <c r="H103" s="73"/>
      <c r="I103" s="73"/>
      <c r="J103" s="73"/>
      <c r="K103" s="163"/>
    </row>
    <row r="104" spans="1:11" x14ac:dyDescent="0.2">
      <c r="A104" s="158" t="s">
        <v>14</v>
      </c>
      <c r="B104" s="73" t="str">
        <f>IF(Áik_Lpi_Fiú_20!B3=0,"-",Áik_Lpi_Fiú_20!B3)</f>
        <v>Czakó Patrik</v>
      </c>
      <c r="C104" s="73" t="str">
        <f>IF(Áik_Lpi_Fiú_20!C3=0,"-",Áik_Lpi_Fiú_20!C3)</f>
        <v>2009.04.11</v>
      </c>
      <c r="D104" s="73"/>
      <c r="E104" s="73"/>
      <c r="F104" s="73"/>
      <c r="G104" s="73"/>
      <c r="H104" s="73"/>
      <c r="I104" s="73"/>
      <c r="J104" s="73"/>
      <c r="K104" s="163"/>
    </row>
    <row r="105" spans="1:11" x14ac:dyDescent="0.2">
      <c r="A105" s="158" t="s">
        <v>15</v>
      </c>
      <c r="B105" s="73" t="str">
        <f>IF(Áik_Lpi_Fiú_20!B4=0,"-",Áik_Lpi_Fiú_20!B4)</f>
        <v>Csécs Dávid</v>
      </c>
      <c r="C105" s="73" t="str">
        <f>IF(Áik_Lpi_Fiú_20!C4=0,"-",Áik_Lpi_Fiú_20!C4)</f>
        <v>2008.10.30</v>
      </c>
      <c r="D105" s="73"/>
      <c r="E105" s="73"/>
      <c r="F105" s="73"/>
      <c r="G105" s="73"/>
      <c r="H105" s="73"/>
      <c r="I105" s="73"/>
      <c r="J105" s="73"/>
      <c r="K105" s="163"/>
    </row>
    <row r="106" spans="1:11" x14ac:dyDescent="0.2">
      <c r="A106" s="158" t="s">
        <v>16</v>
      </c>
      <c r="B106" s="73" t="str">
        <f>IF(Áik_Lpi_Fiú_20!B5=0,"-",Áik_Lpi_Fiú_20!B5)</f>
        <v>Kiss Molnár Bence</v>
      </c>
      <c r="C106" s="73" t="str">
        <f>IF(Áik_Lpi_Fiú_20!C5=0,"-",Áik_Lpi_Fiú_20!C5)</f>
        <v>2008.09.06</v>
      </c>
      <c r="D106" s="73"/>
      <c r="E106" s="73"/>
      <c r="F106" s="73"/>
      <c r="G106" s="73"/>
      <c r="H106" s="73"/>
      <c r="I106" s="73"/>
      <c r="J106" s="73"/>
      <c r="K106" s="163"/>
    </row>
    <row r="107" spans="1:11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163"/>
    </row>
    <row r="108" spans="1:11" x14ac:dyDescent="0.2">
      <c r="A108" s="73" t="s">
        <v>23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163"/>
    </row>
    <row r="109" spans="1:11" x14ac:dyDescent="0.2">
      <c r="A109" s="158" t="s">
        <v>14</v>
      </c>
      <c r="B109" s="73" t="str">
        <f>IF(KI_Lpi_Fiú_20!B3=0,"-",KI_Lpi_Fiú_20!B3)</f>
        <v>-</v>
      </c>
      <c r="C109" s="73" t="str">
        <f>IF(KI_Lpi_Fiú_20!C3=0,"-",KI_Lpi_Fiú_20!C3)</f>
        <v>-</v>
      </c>
      <c r="D109" s="73" t="str">
        <f>IF(KI_Lpi_Fiú_20!D3=0,"-",KI_Lpi_Fiú_20!D3)</f>
        <v>-</v>
      </c>
      <c r="E109" s="73" t="str">
        <f>IF(KI_Lpi_Fiú_20!E3=0,"-",KI_Lpi_Fiú_20!E3)</f>
        <v>-</v>
      </c>
      <c r="F109" s="73" t="str">
        <f>IF(KI_Lpi_Fiú_20!F3=0,"-",KI_Lpi_Fiú_20!F3)</f>
        <v>-</v>
      </c>
      <c r="G109" s="73"/>
      <c r="H109" s="73"/>
      <c r="I109" s="166" t="str">
        <f>IF(KI_Lpi_Fiú_20!G3=0,"-",KI_Lpi_Fiú_20!G3)</f>
        <v>-</v>
      </c>
      <c r="J109" s="166" t="str">
        <f>IF(KI_Lpi_Fiú_20!H3=0,"-",KI_Lpi_Fiú_20!H3)</f>
        <v>-</v>
      </c>
      <c r="K109" s="165" t="str">
        <f>IF(KI_Lpi_Fiú_20!I3=0,"-",KI_Lpi_Fiú_20!I3)</f>
        <v>-</v>
      </c>
    </row>
    <row r="110" spans="1:11" x14ac:dyDescent="0.2">
      <c r="A110" s="158" t="s">
        <v>15</v>
      </c>
      <c r="B110" s="73" t="str">
        <f>IF(KI_Lpi_Fiú_20!B4=0,"-",KI_Lpi_Fiú_20!B4)</f>
        <v>-</v>
      </c>
      <c r="C110" s="73" t="str">
        <f>IF(KI_Lpi_Fiú_20!C4=0,"-",KI_Lpi_Fiú_20!C4)</f>
        <v>-</v>
      </c>
      <c r="D110" s="73" t="str">
        <f>IF(KI_Lpi_Fiú_20!D4=0,"-",KI_Lpi_Fiú_20!D4)</f>
        <v>-</v>
      </c>
      <c r="E110" s="73" t="str">
        <f>IF(KI_Lpi_Fiú_20!E4=0,"-",KI_Lpi_Fiú_20!E4)</f>
        <v>-</v>
      </c>
      <c r="F110" s="73" t="str">
        <f>IF(KI_Lpi_Fiú_20!F4=0,"-",KI_Lpi_Fiú_20!F4)</f>
        <v>-</v>
      </c>
      <c r="G110" s="73"/>
      <c r="H110" s="73"/>
      <c r="I110" s="166" t="str">
        <f>IF(KI_Lpi_Fiú_20!G4=0,"-",KI_Lpi_Fiú_20!G4)</f>
        <v>-</v>
      </c>
      <c r="J110" s="166" t="str">
        <f>IF(KI_Lpi_Fiú_20!H4=0,"-",KI_Lpi_Fiú_20!H4)</f>
        <v>-</v>
      </c>
      <c r="K110" s="165" t="str">
        <f>IF(KI_Lpi_Fiú_20!I4=0,"-",KI_Lpi_Fiú_20!I4)</f>
        <v>-</v>
      </c>
    </row>
    <row r="111" spans="1:11" x14ac:dyDescent="0.2">
      <c r="A111" s="158" t="s">
        <v>16</v>
      </c>
      <c r="B111" s="73" t="str">
        <f>IF(KI_Lpi_Fiú_20!B5=0,"-",KI_Lpi_Fiú_20!B5)</f>
        <v>-</v>
      </c>
      <c r="C111" s="73" t="str">
        <f>IF(KI_Lpi_Fiú_20!C5=0,"-",KI_Lpi_Fiú_20!C5)</f>
        <v>-</v>
      </c>
      <c r="D111" s="73" t="str">
        <f>IF(KI_Lpi_Fiú_20!D5=0,"-",KI_Lpi_Fiú_20!D5)</f>
        <v>-</v>
      </c>
      <c r="E111" s="73" t="str">
        <f>IF(KI_Lpi_Fiú_20!E5=0,"-",KI_Lpi_Fiú_20!E5)</f>
        <v>-</v>
      </c>
      <c r="F111" s="73" t="str">
        <f>IF(KI_Lpi_Fiú_20!F5=0,"-",KI_Lpi_Fiú_20!F5)</f>
        <v>-</v>
      </c>
      <c r="G111" s="73"/>
      <c r="H111" s="73"/>
      <c r="I111" s="166" t="str">
        <f>IF(KI_Lpi_Fiú_20!G5=0,"-",KI_Lpi_Fiú_20!G5)</f>
        <v>-</v>
      </c>
      <c r="J111" s="166" t="str">
        <f>IF(KI_Lpi_Fiú_20!H5=0,"-",KI_Lpi_Fiú_20!H5)</f>
        <v>-</v>
      </c>
      <c r="K111" s="165" t="str">
        <f>IF(KI_Lpi_Fiú_20!I5=0,"-",KI_Lpi_Fiú_20!I5)</f>
        <v>-</v>
      </c>
    </row>
    <row r="112" spans="1:11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163"/>
    </row>
    <row r="113" spans="1:11" x14ac:dyDescent="0.2">
      <c r="A113" s="73" t="s">
        <v>26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163"/>
    </row>
    <row r="114" spans="1:11" x14ac:dyDescent="0.2">
      <c r="A114" s="158"/>
      <c r="B114" s="73" t="s">
        <v>187</v>
      </c>
      <c r="C114" s="73"/>
      <c r="D114" s="73"/>
      <c r="E114" s="73"/>
      <c r="F114" s="73"/>
      <c r="G114" s="73"/>
      <c r="H114" s="73"/>
      <c r="I114" s="73"/>
      <c r="J114" s="73"/>
      <c r="K114" s="163"/>
    </row>
    <row r="115" spans="1:11" x14ac:dyDescent="0.2">
      <c r="A115" s="158" t="s">
        <v>14</v>
      </c>
      <c r="B115" s="73" t="str">
        <f>IF(KI_Lpi_Fiú_20!B3=0,"-",KI_Lpi_Fiú_20!B3)</f>
        <v>-</v>
      </c>
      <c r="C115" s="73" t="str">
        <f>IF(KI_Lpi_Fiú_20!C3=0,"-",KI_Lpi_Fiú_20!C3)</f>
        <v>-</v>
      </c>
      <c r="D115" s="73"/>
      <c r="E115" s="73"/>
      <c r="F115" s="73"/>
      <c r="G115" s="73"/>
      <c r="H115" s="73"/>
      <c r="I115" s="73"/>
      <c r="J115" s="73"/>
      <c r="K115" s="163"/>
    </row>
    <row r="116" spans="1:11" x14ac:dyDescent="0.2">
      <c r="A116" s="158" t="s">
        <v>15</v>
      </c>
      <c r="B116" s="73" t="str">
        <f>IF(KI_Lpi_Fiú_20!B4=0,"-",KI_Lpi_Fiú_20!B4)</f>
        <v>-</v>
      </c>
      <c r="C116" s="73" t="str">
        <f>IF(KI_Lpi_Fiú_20!C4=0,"-",KI_Lpi_Fiú_20!C4)</f>
        <v>-</v>
      </c>
      <c r="D116" s="73"/>
      <c r="E116" s="73"/>
      <c r="F116" s="73"/>
      <c r="G116" s="73"/>
      <c r="H116" s="73"/>
      <c r="I116" s="73"/>
      <c r="J116" s="73"/>
      <c r="K116" s="163"/>
    </row>
    <row r="117" spans="1:11" x14ac:dyDescent="0.2">
      <c r="A117" s="158" t="s">
        <v>16</v>
      </c>
      <c r="B117" s="73" t="str">
        <f>IF(KI_Lpi_Fiú_20!B5=0,"-",KI_Lpi_Fiú_20!B5)</f>
        <v>-</v>
      </c>
      <c r="C117" s="73" t="str">
        <f>IF(KI_Lpi_Fiú_20!C5=0,"-",KI_Lpi_Fiú_20!C5)</f>
        <v>-</v>
      </c>
      <c r="D117" s="73"/>
      <c r="E117" s="73"/>
      <c r="F117" s="73"/>
      <c r="G117" s="73"/>
      <c r="H117" s="73"/>
      <c r="I117" s="73"/>
      <c r="J117" s="73"/>
      <c r="K117" s="163"/>
    </row>
    <row r="118" spans="1:1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163"/>
    </row>
    <row r="119" spans="1:11" x14ac:dyDescent="0.2">
      <c r="A119" s="73" t="s">
        <v>24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163"/>
    </row>
    <row r="120" spans="1:11" x14ac:dyDescent="0.2">
      <c r="A120" s="158" t="s">
        <v>14</v>
      </c>
      <c r="B120" s="73" t="str">
        <f>IF(Áik_Lpi_Leány_20!B3=0,"-",Áik_Lpi_Leány_20!B3)</f>
        <v>Varga Tímea</v>
      </c>
      <c r="C120" s="73" t="str">
        <f>IF(Áik_Lpi_Leány_20!C3=0,"-",Áik_Lpi_Leány_20!C3)</f>
        <v>2010.07.08</v>
      </c>
      <c r="D120" s="73" t="str">
        <f>IF(Áik_Lpi_Leány_20!D3=0,"-",Áik_Lpi_Leány_20!D3)</f>
        <v>Érd</v>
      </c>
      <c r="E120" s="73" t="str">
        <f>IF(Áik_Lpi_Leány_20!E3=0,"-",Áik_Lpi_Leány_20!E3)</f>
        <v>Marianum Általános Iskola és Gimnázium</v>
      </c>
      <c r="F120" s="73" t="str">
        <f>IF(Áik_Lpi_Leány_20!F3=0,"-",Áik_Lpi_Leány_20!F3)</f>
        <v>Pest</v>
      </c>
      <c r="G120" s="73"/>
      <c r="H120" s="73"/>
      <c r="I120" s="166">
        <f>IF(Áik_Lpi_Leány_20!G3=0,"-",Áik_Lpi_Leány_20!G3)</f>
        <v>69</v>
      </c>
      <c r="J120" s="166">
        <f>IF(Áik_Lpi_Leány_20!H3=0,"-",Áik_Lpi_Leány_20!H3)</f>
        <v>63</v>
      </c>
      <c r="K120" s="165">
        <f>IF(Áik_Lpi_Leány_20!I3=0,"-",Áik_Lpi_Leány_20!I3)</f>
        <v>132</v>
      </c>
    </row>
    <row r="121" spans="1:11" x14ac:dyDescent="0.2">
      <c r="A121" s="158" t="s">
        <v>15</v>
      </c>
      <c r="B121" s="73" t="str">
        <f>IF(Áik_Lpi_Leány_20!B4=0,"-",Áik_Lpi_Leány_20!B4)</f>
        <v>-</v>
      </c>
      <c r="C121" s="73" t="str">
        <f>IF(Áik_Lpi_Leány_20!C4=0,"-",Áik_Lpi_Leány_20!C4)</f>
        <v>-</v>
      </c>
      <c r="D121" s="73" t="str">
        <f>IF(Áik_Lpi_Leány_20!D4=0,"-",Áik_Lpi_Leány_20!D4)</f>
        <v>-</v>
      </c>
      <c r="E121" s="73" t="str">
        <f>IF(Áik_Lpi_Leány_20!E4=0,"-",Áik_Lpi_Leány_20!E4)</f>
        <v>-</v>
      </c>
      <c r="F121" s="73" t="str">
        <f>IF(Áik_Lpi_Leány_20!F4=0,"-",Áik_Lpi_Leány_20!F4)</f>
        <v>-</v>
      </c>
      <c r="G121" s="73"/>
      <c r="H121" s="73"/>
      <c r="I121" s="166" t="str">
        <f>IF(Áik_Lpi_Leány_20!G4=0,"-",Áik_Lpi_Leány_20!G4)</f>
        <v>-</v>
      </c>
      <c r="J121" s="166" t="str">
        <f>IF(Áik_Lpi_Leány_20!H4=0,"-",Áik_Lpi_Leány_20!H4)</f>
        <v>-</v>
      </c>
      <c r="K121" s="165" t="str">
        <f>IF(Áik_Lpi_Leány_20!I4=0,"-",Áik_Lpi_Leány_20!I4)</f>
        <v>-</v>
      </c>
    </row>
    <row r="122" spans="1:11" x14ac:dyDescent="0.2">
      <c r="A122" s="158" t="s">
        <v>16</v>
      </c>
      <c r="B122" s="73" t="str">
        <f>IF(Áik_Lpi_Leány_20!B5=0,"-",Áik_Lpi_Leány_20!B5)</f>
        <v>-</v>
      </c>
      <c r="C122" s="73" t="str">
        <f>IF(Áik_Lpi_Leány_20!C5=0,"-",Áik_Lpi_Leány_20!C5)</f>
        <v>-</v>
      </c>
      <c r="D122" s="73" t="str">
        <f>IF(Áik_Lpi_Leány_20!D5=0,"-",Áik_Lpi_Leány_20!D5)</f>
        <v>-</v>
      </c>
      <c r="E122" s="73" t="str">
        <f>IF(Áik_Lpi_Leány_20!E5=0,"-",Áik_Lpi_Leány_20!E5)</f>
        <v>-</v>
      </c>
      <c r="F122" s="73" t="str">
        <f>IF(Áik_Lpi_Leány_20!F5=0,"-",Áik_Lpi_Leány_20!F5)</f>
        <v>-</v>
      </c>
      <c r="G122" s="73"/>
      <c r="H122" s="73"/>
      <c r="I122" s="166" t="str">
        <f>IF(Áik_Lpi_Leány_20!G5=0,"-",Áik_Lpi_Leány_20!G5)</f>
        <v>-</v>
      </c>
      <c r="J122" s="166" t="str">
        <f>IF(Áik_Lpi_Leány_20!H5=0,"-",Áik_Lpi_Leány_20!H5)</f>
        <v>-</v>
      </c>
      <c r="K122" s="165" t="str">
        <f>IF(Áik_Lpi_Leány_20!I5=0,"-",Áik_Lpi_Leány_20!I5)</f>
        <v>-</v>
      </c>
    </row>
    <row r="123" spans="1:11" x14ac:dyDescent="0.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163"/>
    </row>
    <row r="124" spans="1:11" x14ac:dyDescent="0.2">
      <c r="A124" s="73" t="s">
        <v>53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163"/>
    </row>
    <row r="125" spans="1:11" x14ac:dyDescent="0.2">
      <c r="A125" s="158"/>
      <c r="B125" s="73" t="s">
        <v>187</v>
      </c>
      <c r="C125" s="73"/>
      <c r="D125" s="73"/>
      <c r="E125" s="73"/>
      <c r="F125" s="73"/>
      <c r="G125" s="73"/>
      <c r="H125" s="73"/>
      <c r="I125" s="73"/>
      <c r="J125" s="73"/>
      <c r="K125" s="163"/>
    </row>
    <row r="126" spans="1:11" x14ac:dyDescent="0.2">
      <c r="A126" s="158" t="s">
        <v>14</v>
      </c>
      <c r="B126" s="73" t="str">
        <f>IF(Áik_Lpi_Leány_20!B3=0,"-",Áik_Lpi_Leány_20!B3)</f>
        <v>Varga Tímea</v>
      </c>
      <c r="C126" s="73" t="str">
        <f>IF(Áik_Lpi_Leány_20!C3=0,"-",Áik_Lpi_Leány_20!C3)</f>
        <v>2010.07.08</v>
      </c>
      <c r="D126" s="73"/>
      <c r="E126" s="73"/>
      <c r="F126" s="73"/>
      <c r="G126" s="73"/>
      <c r="H126" s="73"/>
      <c r="I126" s="73"/>
      <c r="J126" s="73"/>
      <c r="K126" s="163"/>
    </row>
    <row r="127" spans="1:11" x14ac:dyDescent="0.2">
      <c r="A127" s="158" t="s">
        <v>15</v>
      </c>
      <c r="B127" s="73" t="str">
        <f>IF(Áik_Lpi_Leány_20!B4=0,"-",Áik_Lpi_Leány_20!B4)</f>
        <v>-</v>
      </c>
      <c r="C127" s="73" t="str">
        <f>IF(Áik_Lpi_Leány_20!C4=0,"-",Áik_Lpi_Leány_20!C4)</f>
        <v>-</v>
      </c>
      <c r="D127" s="73"/>
      <c r="E127" s="73"/>
      <c r="F127" s="73"/>
      <c r="G127" s="73"/>
      <c r="H127" s="73"/>
      <c r="I127" s="73"/>
      <c r="J127" s="73"/>
      <c r="K127" s="163"/>
    </row>
    <row r="128" spans="1:11" x14ac:dyDescent="0.2">
      <c r="A128" s="158" t="s">
        <v>16</v>
      </c>
      <c r="B128" s="73" t="str">
        <f>IF(Áik_Lpi_Leány_20!B5=0,"-",Áik_Lpi_Leány_20!B5)</f>
        <v>-</v>
      </c>
      <c r="C128" s="73" t="str">
        <f>IF(Áik_Lpi_Leány_20!C5=0,"-",Áik_Lpi_Leány_20!C5)</f>
        <v>-</v>
      </c>
      <c r="D128" s="73"/>
      <c r="E128" s="73"/>
      <c r="F128" s="73"/>
      <c r="G128" s="73"/>
      <c r="H128" s="73"/>
      <c r="I128" s="73"/>
      <c r="J128" s="73"/>
      <c r="K128" s="163"/>
    </row>
    <row r="129" spans="1:11" x14ac:dyDescent="0.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163"/>
    </row>
    <row r="130" spans="1:11" x14ac:dyDescent="0.2">
      <c r="A130" s="73" t="s">
        <v>25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163"/>
    </row>
    <row r="131" spans="1:11" x14ac:dyDescent="0.2">
      <c r="A131" s="158" t="s">
        <v>14</v>
      </c>
      <c r="B131" s="73" t="str">
        <f>IF('KI Lpi_Leány_20'!B3=0,"-",'KI Lpi_Leány_20'!B3)</f>
        <v>Lázár Mercédesz</v>
      </c>
      <c r="C131" s="73" t="str">
        <f>IF('KI Lpi_Leány_20'!C3=0,"-",'KI Lpi_Leány_20'!C3)</f>
        <v>2005.06.05</v>
      </c>
      <c r="D131" s="73" t="str">
        <f>IF('KI Lpi_Leány_20'!D3=0,"-",'KI Lpi_Leány_20'!D3)</f>
        <v>Érd</v>
      </c>
      <c r="E131" s="73" t="str">
        <f>IF('KI Lpi_Leány_20'!E3=0,"-",'KI Lpi_Leány_20'!E3)</f>
        <v>Érdi SZC Kós Károly Technikum</v>
      </c>
      <c r="F131" s="73" t="str">
        <f>IF('KI Lpi_Leány_20'!F3=0,"-",'KI Lpi_Leány_20'!F3)</f>
        <v>Pest</v>
      </c>
      <c r="G131" s="73"/>
      <c r="H131" s="73"/>
      <c r="I131" s="166">
        <f>IF('KI Lpi_Leány_20'!G3=0,"-",'KI Lpi_Leány_20'!G3)</f>
        <v>85</v>
      </c>
      <c r="J131" s="166">
        <f>IF('KI Lpi_Leány_20'!H3=0,"-",'KI Lpi_Leány_20'!H3)</f>
        <v>79</v>
      </c>
      <c r="K131" s="165">
        <f>IF('KI Lpi_Leány_20'!I3=0,"-",'KI Lpi_Leány_20'!I3)</f>
        <v>164</v>
      </c>
    </row>
    <row r="132" spans="1:11" x14ac:dyDescent="0.2">
      <c r="A132" s="158" t="s">
        <v>15</v>
      </c>
      <c r="B132" s="73" t="str">
        <f>IF('KI Lpi_Leány_20'!B4=0,"-",'KI Lpi_Leány_20'!B4)</f>
        <v>Nagy Eszter</v>
      </c>
      <c r="C132" s="73" t="str">
        <f>IF('KI Lpi_Leány_20'!C4=0,"-",'KI Lpi_Leány_20'!C4)</f>
        <v>2005.03.04</v>
      </c>
      <c r="D132" s="73" t="str">
        <f>IF('KI Lpi_Leány_20'!D4=0,"-",'KI Lpi_Leány_20'!D4)</f>
        <v>Százhalombatta</v>
      </c>
      <c r="E132" s="73" t="str">
        <f>IF('KI Lpi_Leány_20'!E4=0,"-",'KI Lpi_Leány_20'!E4)</f>
        <v>Százhalombattai Arany János Általános Iskola és Gimnázium</v>
      </c>
      <c r="F132" s="73" t="str">
        <f>IF('KI Lpi_Leány_20'!F4=0,"-",'KI Lpi_Leány_20'!F4)</f>
        <v>Pest</v>
      </c>
      <c r="G132" s="73"/>
      <c r="H132" s="73"/>
      <c r="I132" s="166">
        <f>IF('KI Lpi_Leány_20'!G4=0,"-",'KI Lpi_Leány_20'!G4)</f>
        <v>79</v>
      </c>
      <c r="J132" s="166">
        <f>IF('KI Lpi_Leány_20'!H4=0,"-",'KI Lpi_Leány_20'!H4)</f>
        <v>79</v>
      </c>
      <c r="K132" s="165">
        <f>IF('KI Lpi_Leány_20'!I4=0,"-",'KI Lpi_Leány_20'!I4)</f>
        <v>158</v>
      </c>
    </row>
    <row r="133" spans="1:11" x14ac:dyDescent="0.2">
      <c r="A133" s="158" t="s">
        <v>16</v>
      </c>
      <c r="B133" s="73" t="str">
        <f>IF('KI Lpi_Leány_20'!B5=0,"-",'KI Lpi_Leány_20'!B5)</f>
        <v>Vámos-Hegyi Enikő</v>
      </c>
      <c r="C133" s="73">
        <f>IF('KI Lpi_Leány_20'!C5=0,"-",'KI Lpi_Leány_20'!C5)</f>
        <v>2007</v>
      </c>
      <c r="D133" s="73" t="str">
        <f>IF('KI Lpi_Leány_20'!D5=0,"-",'KI Lpi_Leány_20'!D5)</f>
        <v>Gödöllő</v>
      </c>
      <c r="E133" s="73" t="str">
        <f>IF('KI Lpi_Leány_20'!E5=0,"-",'KI Lpi_Leány_20'!E5)</f>
        <v>Gödöllői Török Ignác Gimnázium</v>
      </c>
      <c r="F133" s="73" t="str">
        <f>IF('KI Lpi_Leány_20'!F5=0,"-",'KI Lpi_Leány_20'!F5)</f>
        <v>Pest</v>
      </c>
      <c r="G133" s="73"/>
      <c r="H133" s="73"/>
      <c r="I133" s="166">
        <f>IF('KI Lpi_Leány_20'!G5=0,"-",'KI Lpi_Leány_20'!G5)</f>
        <v>60</v>
      </c>
      <c r="J133" s="166">
        <f>IF('KI Lpi_Leány_20'!H5=0,"-",'KI Lpi_Leány_20'!H5)</f>
        <v>76</v>
      </c>
      <c r="K133" s="165">
        <f>IF('KI Lpi_Leány_20'!I5=0,"-",'KI Lpi_Leány_20'!I5)</f>
        <v>136</v>
      </c>
    </row>
    <row r="134" spans="1:11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163"/>
    </row>
    <row r="135" spans="1:11" x14ac:dyDescent="0.2">
      <c r="A135" s="73" t="s">
        <v>54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163"/>
    </row>
    <row r="136" spans="1:11" x14ac:dyDescent="0.2">
      <c r="A136" s="158"/>
      <c r="B136" s="73" t="s">
        <v>187</v>
      </c>
      <c r="C136" s="73"/>
      <c r="D136" s="73"/>
      <c r="E136" s="73"/>
      <c r="F136" s="73"/>
      <c r="G136" s="73"/>
      <c r="H136" s="73"/>
      <c r="I136" s="73"/>
      <c r="J136" s="73"/>
      <c r="K136" s="163"/>
    </row>
    <row r="137" spans="1:11" x14ac:dyDescent="0.2">
      <c r="A137" s="158" t="s">
        <v>14</v>
      </c>
      <c r="B137" s="73" t="str">
        <f>IF('KI Lpi_Leány_20'!B3=0,"-",'KI Lpi_Leány_20'!B3)</f>
        <v>Lázár Mercédesz</v>
      </c>
      <c r="C137" s="73" t="str">
        <f>IF('KI Lpi_Leány_20'!C3=0,"-",'KI Lpi_Leány_20'!C3)</f>
        <v>2005.06.05</v>
      </c>
      <c r="D137" s="73"/>
      <c r="E137" s="73"/>
      <c r="F137" s="73"/>
      <c r="G137" s="73"/>
      <c r="H137" s="73"/>
      <c r="I137" s="73"/>
      <c r="J137" s="73"/>
      <c r="K137" s="73"/>
    </row>
    <row r="138" spans="1:11" x14ac:dyDescent="0.2">
      <c r="A138" s="158" t="s">
        <v>15</v>
      </c>
      <c r="B138" s="73" t="str">
        <f>IF('KI Lpi_Leány_20'!B4=0,"-",'KI Lpi_Leány_20'!B4)</f>
        <v>Nagy Eszter</v>
      </c>
      <c r="C138" s="73" t="str">
        <f>IF('KI Lpi_Leány_20'!C4=0,"-",'KI Lpi_Leány_20'!C4)</f>
        <v>2005.03.04</v>
      </c>
      <c r="D138" s="73"/>
      <c r="E138" s="73"/>
      <c r="F138" s="73"/>
      <c r="G138" s="73"/>
      <c r="H138" s="73"/>
      <c r="I138" s="73"/>
      <c r="J138" s="73"/>
      <c r="K138" s="73"/>
    </row>
    <row r="139" spans="1:11" x14ac:dyDescent="0.2">
      <c r="A139" s="158" t="s">
        <v>16</v>
      </c>
      <c r="B139" s="73" t="str">
        <f>IF('KI Lpi_Leány_20'!B5=0,"-",'KI Lpi_Leány_20'!B5)</f>
        <v>Vámos-Hegyi Enikő</v>
      </c>
      <c r="C139" s="73">
        <f>IF('KI Lpi_Leány_20'!C5=0,"-",'KI Lpi_Leány_20'!C5)</f>
        <v>2007</v>
      </c>
      <c r="D139" s="164"/>
      <c r="E139" s="164"/>
      <c r="F139" s="73"/>
      <c r="G139" s="73"/>
      <c r="H139" s="73"/>
      <c r="I139" s="73"/>
      <c r="J139" s="73"/>
      <c r="K139" s="73"/>
    </row>
    <row r="140" spans="1:11" x14ac:dyDescent="0.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1:11" x14ac:dyDescent="0.2">
      <c r="A141" s="73"/>
      <c r="B141" s="73" t="s">
        <v>188</v>
      </c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1:11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</row>
    <row r="143" spans="1:11" x14ac:dyDescent="0.2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</row>
    <row r="144" spans="1:11" x14ac:dyDescent="0.2">
      <c r="A144" s="73"/>
      <c r="B144" s="191" t="s">
        <v>190</v>
      </c>
      <c r="C144" s="191"/>
      <c r="D144" s="191"/>
      <c r="E144" s="73"/>
      <c r="F144" s="191" t="s">
        <v>189</v>
      </c>
      <c r="G144" s="191"/>
      <c r="H144" s="191"/>
      <c r="I144" s="191"/>
      <c r="J144" s="191"/>
      <c r="K144" s="191"/>
    </row>
  </sheetData>
  <mergeCells count="2">
    <mergeCell ref="B144:D144"/>
    <mergeCell ref="F144:K144"/>
  </mergeCells>
  <conditionalFormatting sqref="B46:K47 B10:K12 B21:K23 C48:K48 B49:K57 B65:K67">
    <cfRule type="cellIs" dxfId="20" priority="36" operator="lessThanOrEqual">
      <formula>0</formula>
    </cfRule>
  </conditionalFormatting>
  <conditionalFormatting sqref="B98:K100">
    <cfRule type="cellIs" dxfId="19" priority="35" operator="lessThanOrEqual">
      <formula>0</formula>
    </cfRule>
  </conditionalFormatting>
  <conditionalFormatting sqref="B109:K111">
    <cfRule type="cellIs" dxfId="18" priority="34" operator="lessThanOrEqual">
      <formula>0</formula>
    </cfRule>
  </conditionalFormatting>
  <conditionalFormatting sqref="B120:K122">
    <cfRule type="cellIs" dxfId="17" priority="33" operator="lessThanOrEqual">
      <formula>0</formula>
    </cfRule>
  </conditionalFormatting>
  <conditionalFormatting sqref="B131:K133">
    <cfRule type="cellIs" dxfId="16" priority="32" operator="lessThanOrEqual">
      <formula>0</formula>
    </cfRule>
  </conditionalFormatting>
  <conditionalFormatting sqref="J32:K34 I76:K89">
    <cfRule type="cellIs" dxfId="15" priority="31" operator="lessThanOrEqual">
      <formula>0</formula>
    </cfRule>
  </conditionalFormatting>
  <conditionalFormatting sqref="C10:K12">
    <cfRule type="cellIs" dxfId="14" priority="30" operator="lessThanOrEqual">
      <formula>0</formula>
    </cfRule>
  </conditionalFormatting>
  <conditionalFormatting sqref="C21:K23">
    <cfRule type="cellIs" dxfId="13" priority="29" operator="lessThanOrEqual">
      <formula>0</formula>
    </cfRule>
  </conditionalFormatting>
  <conditionalFormatting sqref="J32:K34">
    <cfRule type="cellIs" dxfId="12" priority="28" operator="lessThanOrEqual">
      <formula>0</formula>
    </cfRule>
  </conditionalFormatting>
  <conditionalFormatting sqref="I54:K56">
    <cfRule type="cellIs" dxfId="11" priority="26" operator="lessThanOrEqual">
      <formula>0</formula>
    </cfRule>
  </conditionalFormatting>
  <conditionalFormatting sqref="C65:K67">
    <cfRule type="cellIs" dxfId="10" priority="25" operator="lessThanOrEqual">
      <formula>0</formula>
    </cfRule>
  </conditionalFormatting>
  <conditionalFormatting sqref="C98:K100">
    <cfRule type="cellIs" dxfId="9" priority="22" operator="lessThanOrEqual">
      <formula>0</formula>
    </cfRule>
  </conditionalFormatting>
  <conditionalFormatting sqref="C109:K111">
    <cfRule type="cellIs" dxfId="8" priority="21" operator="lessThanOrEqual">
      <formula>0</formula>
    </cfRule>
  </conditionalFormatting>
  <conditionalFormatting sqref="C120:K122">
    <cfRule type="cellIs" dxfId="7" priority="20" operator="lessThanOrEqual">
      <formula>0</formula>
    </cfRule>
  </conditionalFormatting>
  <conditionalFormatting sqref="C131:K133">
    <cfRule type="cellIs" dxfId="6" priority="19" operator="lessThanOrEqual">
      <formula>0</formula>
    </cfRule>
  </conditionalFormatting>
  <conditionalFormatting sqref="B71:B73 C71:C72 C73:D73">
    <cfRule type="cellIs" dxfId="5" priority="17" operator="lessThanOrEqual">
      <formula>0</formula>
    </cfRule>
  </conditionalFormatting>
  <conditionalFormatting sqref="B60:C62">
    <cfRule type="cellIs" dxfId="4" priority="18" operator="lessThanOrEqual">
      <formula>0</formula>
    </cfRule>
  </conditionalFormatting>
  <conditionalFormatting sqref="B126:C128">
    <cfRule type="cellIs" dxfId="3" priority="16" operator="lessThanOrEqual">
      <formula>0</formula>
    </cfRule>
  </conditionalFormatting>
  <conditionalFormatting sqref="B126:C128">
    <cfRule type="cellIs" dxfId="2" priority="15" operator="lessThanOrEqual">
      <formula>0</formula>
    </cfRule>
  </conditionalFormatting>
  <conditionalFormatting sqref="C21:C23">
    <cfRule type="cellIs" dxfId="1" priority="6" operator="lessThanOrEqual">
      <formula>0</formula>
    </cfRule>
  </conditionalFormatting>
  <conditionalFormatting sqref="I43:K45">
    <cfRule type="cellIs" dxfId="0" priority="3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25" zoomScaleNormal="100" zoomScaleSheetLayoutView="100" workbookViewId="0">
      <selection activeCell="Q42" sqref="Q4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3" customWidth="1"/>
    <col min="13" max="13" width="4.140625" style="73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85" t="s">
        <v>29</v>
      </c>
    </row>
    <row r="3" spans="2:16" ht="13.5" thickTop="1" x14ac:dyDescent="0.2"/>
    <row r="11" spans="2:16" x14ac:dyDescent="0.2">
      <c r="G11" s="208" t="s">
        <v>35</v>
      </c>
      <c r="H11" s="208"/>
      <c r="I11" s="208"/>
      <c r="J11" s="208"/>
      <c r="K11" s="208"/>
      <c r="L11" s="208"/>
      <c r="M11" s="208"/>
      <c r="N11" s="208"/>
      <c r="O11" s="208"/>
      <c r="P11" s="209"/>
    </row>
    <row r="12" spans="2:16" x14ac:dyDescent="0.2"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2:16" x14ac:dyDescent="0.2"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2:16" x14ac:dyDescent="0.2">
      <c r="G14" s="208"/>
      <c r="H14" s="208"/>
      <c r="I14" s="208"/>
      <c r="J14" s="208"/>
      <c r="K14" s="208"/>
      <c r="L14" s="208"/>
      <c r="M14" s="208"/>
      <c r="N14" s="208"/>
      <c r="O14" s="208"/>
      <c r="P14" s="209"/>
    </row>
    <row r="15" spans="2:16" x14ac:dyDescent="0.2">
      <c r="G15" s="208"/>
      <c r="H15" s="208"/>
      <c r="I15" s="208"/>
      <c r="J15" s="208"/>
      <c r="K15" s="208"/>
      <c r="L15" s="208"/>
      <c r="M15" s="208"/>
      <c r="N15" s="208"/>
      <c r="O15" s="208"/>
      <c r="P15" s="209"/>
    </row>
    <row r="16" spans="2:16" x14ac:dyDescent="0.2">
      <c r="G16" s="208"/>
      <c r="H16" s="208"/>
      <c r="I16" s="208"/>
      <c r="J16" s="208"/>
      <c r="K16" s="208"/>
      <c r="L16" s="208"/>
      <c r="M16" s="208"/>
      <c r="N16" s="208"/>
      <c r="O16" s="208"/>
      <c r="P16" s="209"/>
    </row>
    <row r="21" spans="2:17" x14ac:dyDescent="0.2">
      <c r="F21" s="203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Vadon Lívia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2:17" ht="12.75" customHeight="1" x14ac:dyDescent="0.2"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2:17" ht="12.75" customHeight="1" x14ac:dyDescent="0.2">
      <c r="B23" t="s">
        <v>10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2:17" ht="12.75" customHeight="1" x14ac:dyDescent="0.2"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2:17" ht="12.75" customHeight="1" x14ac:dyDescent="0.2"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7" spans="2:17" ht="29.25" x14ac:dyDescent="0.5">
      <c r="I27" s="206" t="s">
        <v>42</v>
      </c>
      <c r="J27" s="206"/>
      <c r="K27" s="206"/>
      <c r="L27" s="206"/>
      <c r="M27" s="206"/>
      <c r="N27" s="206"/>
    </row>
    <row r="30" spans="2:17" ht="21" customHeight="1" x14ac:dyDescent="0.2">
      <c r="F30" s="205" t="s">
        <v>123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2:17" ht="21" customHeight="1" x14ac:dyDescent="0.2"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2:17" s="73" customFormat="1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197" t="str">
        <f>Fedlap!E28</f>
        <v>Pest</v>
      </c>
      <c r="F33" s="197"/>
      <c r="G33" s="197"/>
      <c r="H33" s="197"/>
      <c r="I33" s="197"/>
      <c r="J33" s="197"/>
      <c r="K33" s="197"/>
      <c r="L33" s="197" t="s">
        <v>81</v>
      </c>
      <c r="M33" s="197"/>
      <c r="N33" s="197"/>
      <c r="O33" s="197"/>
      <c r="P33" s="197"/>
      <c r="Q33" s="197"/>
      <c r="R33" s="197"/>
      <c r="S33" s="197"/>
    </row>
    <row r="34" spans="2:21" ht="21" customHeight="1" x14ac:dyDescent="0.2"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2:21" s="73" customFormat="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75" t="s">
        <v>44</v>
      </c>
      <c r="D36" s="73" t="s">
        <v>69</v>
      </c>
      <c r="E36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0"/>
      <c r="G36" s="200"/>
      <c r="H36" s="200"/>
      <c r="I36" s="200"/>
      <c r="J36" s="200"/>
      <c r="K36" s="200"/>
      <c r="L36" s="200"/>
      <c r="M36" s="196"/>
      <c r="N36" s="201" t="s">
        <v>124</v>
      </c>
      <c r="O36" s="200"/>
      <c r="P36" s="200"/>
      <c r="Q36" s="200"/>
      <c r="R36" s="196"/>
    </row>
    <row r="37" spans="2:21" ht="21" customHeight="1" x14ac:dyDescent="0.2">
      <c r="E37" s="200"/>
      <c r="F37" s="200"/>
      <c r="G37" s="200"/>
      <c r="H37" s="200"/>
      <c r="I37" s="200"/>
      <c r="J37" s="200"/>
      <c r="K37" s="200"/>
      <c r="L37" s="200"/>
      <c r="M37" s="196"/>
      <c r="N37" s="200"/>
      <c r="O37" s="200"/>
      <c r="P37" s="200"/>
      <c r="Q37" s="200"/>
      <c r="R37" s="196"/>
    </row>
    <row r="38" spans="2:21" ht="7.5" customHeight="1" x14ac:dyDescent="0.2"/>
    <row r="39" spans="2:21" ht="21" customHeight="1" x14ac:dyDescent="0.2">
      <c r="B39" s="75" t="s">
        <v>45</v>
      </c>
      <c r="E39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0"/>
      <c r="G39" s="200"/>
      <c r="H39" s="200"/>
      <c r="I39" s="200"/>
      <c r="J39" s="200"/>
      <c r="K39" s="200"/>
      <c r="L39" s="201" t="s">
        <v>41</v>
      </c>
      <c r="M39" s="201"/>
      <c r="N39" s="200"/>
      <c r="O39" s="200"/>
      <c r="P39" s="200"/>
      <c r="Q39" s="200"/>
      <c r="R39" s="196"/>
    </row>
    <row r="40" spans="2:21" ht="21" customHeight="1" x14ac:dyDescent="0.2"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96"/>
    </row>
    <row r="42" spans="2:21" s="80" customFormat="1" ht="21" customHeight="1" x14ac:dyDescent="0.6">
      <c r="B42" s="75" t="s">
        <v>43</v>
      </c>
      <c r="G42" s="79"/>
      <c r="H42" s="79"/>
      <c r="I42" s="79"/>
      <c r="J42" s="207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168</v>
      </c>
      <c r="K42" s="211"/>
      <c r="L42" s="211"/>
      <c r="M42" s="92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11"/>
      <c r="K43" s="211"/>
      <c r="L43" s="211"/>
      <c r="M43" s="92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195" t="s">
        <v>46</v>
      </c>
      <c r="I45" s="179"/>
      <c r="J45" s="179"/>
      <c r="K45" s="179"/>
      <c r="L45" s="179"/>
      <c r="M45" s="179"/>
      <c r="N45" s="179"/>
      <c r="O45" s="179"/>
      <c r="Q45" s="82"/>
      <c r="R45" s="82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69"/>
      <c r="R46" s="69"/>
      <c r="S46" s="69"/>
      <c r="T46" s="69"/>
      <c r="U46" s="69"/>
    </row>
    <row r="47" spans="2:21" ht="7.5" customHeight="1" x14ac:dyDescent="0.2">
      <c r="G47" s="55"/>
    </row>
    <row r="48" spans="2:21" ht="21" customHeight="1" x14ac:dyDescent="0.2">
      <c r="J48" s="192" t="s">
        <v>11</v>
      </c>
      <c r="K48" s="192"/>
      <c r="L48" s="192"/>
      <c r="M48" s="89"/>
      <c r="R48" s="74"/>
    </row>
    <row r="49" spans="4:18" ht="21" customHeight="1" x14ac:dyDescent="0.2">
      <c r="J49" s="192"/>
      <c r="K49" s="192"/>
      <c r="L49" s="192"/>
      <c r="M49" s="89"/>
    </row>
    <row r="50" spans="4:18" ht="7.5" customHeight="1" x14ac:dyDescent="0.2"/>
    <row r="51" spans="4:18" s="55" customFormat="1" ht="21" customHeight="1" x14ac:dyDescent="0.2">
      <c r="F51" s="70"/>
      <c r="G51" s="70"/>
      <c r="H51" s="70"/>
      <c r="I51" s="193" t="s">
        <v>47</v>
      </c>
      <c r="J51" s="194"/>
      <c r="K51" s="194"/>
      <c r="L51" s="194"/>
      <c r="M51" s="194"/>
      <c r="N51" s="194"/>
      <c r="O51" s="70"/>
      <c r="P51" s="70"/>
    </row>
    <row r="52" spans="4:18" s="55" customFormat="1" ht="21" customHeight="1" x14ac:dyDescent="0.2">
      <c r="F52" s="70"/>
      <c r="G52" s="70"/>
      <c r="H52" s="70"/>
      <c r="I52" s="194"/>
      <c r="J52" s="194"/>
      <c r="K52" s="194"/>
      <c r="L52" s="194"/>
      <c r="M52" s="194"/>
      <c r="N52" s="194"/>
      <c r="O52" s="70"/>
      <c r="P52" s="70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2" t="str">
        <f>Fedlap!E30</f>
        <v>Nagykőrös</v>
      </c>
      <c r="F55" s="122"/>
      <c r="G55" s="122"/>
      <c r="H55" s="122" t="str">
        <f>Fedlap!E32</f>
        <v>2022. november 12.</v>
      </c>
      <c r="I55" s="121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3"/>
      <c r="E58" s="63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198"/>
      <c r="F62" s="196"/>
      <c r="G62" s="196"/>
      <c r="O62" s="71"/>
      <c r="P62" s="198"/>
      <c r="Q62" s="196"/>
      <c r="R62" s="196"/>
    </row>
    <row r="63" spans="4:18" ht="7.5" customHeight="1" x14ac:dyDescent="0.2"/>
    <row r="64" spans="4:18" ht="23.25" x14ac:dyDescent="0.35">
      <c r="F64" s="120" t="s">
        <v>80</v>
      </c>
      <c r="O64" s="83"/>
      <c r="P64" s="202" t="s">
        <v>82</v>
      </c>
      <c r="Q64" s="179"/>
      <c r="R64" s="179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08" t="s">
        <v>35</v>
      </c>
      <c r="H80" s="208"/>
      <c r="I80" s="208"/>
      <c r="J80" s="208"/>
      <c r="K80" s="208"/>
      <c r="L80" s="208"/>
      <c r="M80" s="208"/>
      <c r="N80" s="208"/>
      <c r="O80" s="208"/>
      <c r="P80" s="209"/>
    </row>
    <row r="81" spans="2:17" x14ac:dyDescent="0.2">
      <c r="G81" s="208"/>
      <c r="H81" s="208"/>
      <c r="I81" s="208"/>
      <c r="J81" s="208"/>
      <c r="K81" s="208"/>
      <c r="L81" s="208"/>
      <c r="M81" s="208"/>
      <c r="N81" s="208"/>
      <c r="O81" s="208"/>
      <c r="P81" s="209"/>
    </row>
    <row r="82" spans="2:17" x14ac:dyDescent="0.2">
      <c r="G82" s="208"/>
      <c r="H82" s="208"/>
      <c r="I82" s="208"/>
      <c r="J82" s="208"/>
      <c r="K82" s="208"/>
      <c r="L82" s="208"/>
      <c r="M82" s="208"/>
      <c r="N82" s="208"/>
      <c r="O82" s="208"/>
      <c r="P82" s="209"/>
    </row>
    <row r="83" spans="2:17" x14ac:dyDescent="0.2">
      <c r="G83" s="208"/>
      <c r="H83" s="208"/>
      <c r="I83" s="208"/>
      <c r="J83" s="208"/>
      <c r="K83" s="208"/>
      <c r="L83" s="208"/>
      <c r="M83" s="208"/>
      <c r="N83" s="208"/>
      <c r="O83" s="208"/>
      <c r="P83" s="209"/>
    </row>
    <row r="84" spans="2:17" x14ac:dyDescent="0.2">
      <c r="G84" s="208"/>
      <c r="H84" s="208"/>
      <c r="I84" s="208"/>
      <c r="J84" s="208"/>
      <c r="K84" s="208"/>
      <c r="L84" s="208"/>
      <c r="M84" s="208"/>
      <c r="N84" s="208"/>
      <c r="O84" s="208"/>
      <c r="P84" s="209"/>
    </row>
    <row r="85" spans="2:17" x14ac:dyDescent="0.2">
      <c r="G85" s="208"/>
      <c r="H85" s="208"/>
      <c r="I85" s="208"/>
      <c r="J85" s="208"/>
      <c r="K85" s="208"/>
      <c r="L85" s="208"/>
      <c r="M85" s="208"/>
      <c r="N85" s="208"/>
      <c r="O85" s="208"/>
      <c r="P85" s="209"/>
    </row>
    <row r="90" spans="2:17" x14ac:dyDescent="0.2">
      <c r="F90" s="203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 xml:space="preserve">Varga Tímea </v>
      </c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</row>
    <row r="91" spans="2:17" ht="12.75" customHeight="1" x14ac:dyDescent="0.2"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</row>
    <row r="92" spans="2:17" ht="12.75" customHeight="1" x14ac:dyDescent="0.2">
      <c r="B92" t="s">
        <v>10</v>
      </c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</row>
    <row r="93" spans="2:17" ht="12.75" customHeight="1" x14ac:dyDescent="0.2"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</row>
    <row r="94" spans="2:17" ht="12.75" customHeight="1" x14ac:dyDescent="0.2"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</row>
    <row r="96" spans="2:17" ht="29.25" x14ac:dyDescent="0.5">
      <c r="I96" s="206" t="s">
        <v>42</v>
      </c>
      <c r="J96" s="206"/>
      <c r="K96" s="206"/>
      <c r="L96" s="206"/>
      <c r="M96" s="206"/>
      <c r="N96" s="206"/>
    </row>
    <row r="99" spans="2:19" ht="21" customHeight="1" x14ac:dyDescent="0.2">
      <c r="F99" s="205" t="s">
        <v>123</v>
      </c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2:19" ht="21" customHeight="1" x14ac:dyDescent="0.2"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2:19" ht="7.5" customHeight="1" x14ac:dyDescent="0.2"/>
    <row r="102" spans="2:19" ht="21" customHeight="1" x14ac:dyDescent="0.2">
      <c r="E102" s="197" t="str">
        <f>Fedlap!E28</f>
        <v>Pest</v>
      </c>
      <c r="F102" s="197"/>
      <c r="G102" s="197"/>
      <c r="H102" s="197"/>
      <c r="I102" s="197"/>
      <c r="J102" s="197"/>
      <c r="K102" s="197"/>
      <c r="L102" s="197" t="s">
        <v>81</v>
      </c>
      <c r="M102" s="197"/>
      <c r="N102" s="197"/>
      <c r="O102" s="197"/>
      <c r="P102" s="197"/>
      <c r="Q102" s="197"/>
      <c r="R102" s="197"/>
      <c r="S102" s="197"/>
    </row>
    <row r="103" spans="2:19" ht="21" customHeight="1" x14ac:dyDescent="0.2"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</row>
    <row r="104" spans="2:19" ht="7.5" customHeight="1" x14ac:dyDescent="0.2"/>
    <row r="105" spans="2:19" ht="21" customHeight="1" x14ac:dyDescent="0.2">
      <c r="B105" t="s">
        <v>44</v>
      </c>
      <c r="E10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0"/>
      <c r="G105" s="200"/>
      <c r="H105" s="200"/>
      <c r="I105" s="200"/>
      <c r="J105" s="200"/>
      <c r="K105" s="200"/>
      <c r="L105" s="200"/>
      <c r="M105" s="196"/>
      <c r="N105" s="201" t="s">
        <v>124</v>
      </c>
      <c r="O105" s="200"/>
      <c r="P105" s="200"/>
      <c r="Q105" s="200"/>
      <c r="R105" s="196"/>
    </row>
    <row r="106" spans="2:19" ht="21" customHeight="1" x14ac:dyDescent="0.2">
      <c r="E106" s="200"/>
      <c r="F106" s="200"/>
      <c r="G106" s="200"/>
      <c r="H106" s="200"/>
      <c r="I106" s="200"/>
      <c r="J106" s="200"/>
      <c r="K106" s="200"/>
      <c r="L106" s="200"/>
      <c r="M106" s="196"/>
      <c r="N106" s="200"/>
      <c r="O106" s="200"/>
      <c r="P106" s="200"/>
      <c r="Q106" s="200"/>
      <c r="R106" s="196"/>
    </row>
    <row r="107" spans="2:19" ht="7.5" customHeight="1" x14ac:dyDescent="0.2"/>
    <row r="108" spans="2:19" ht="21" customHeight="1" x14ac:dyDescent="0.2">
      <c r="B108" t="s">
        <v>45</v>
      </c>
      <c r="E10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0"/>
      <c r="G108" s="200"/>
      <c r="H108" s="200"/>
      <c r="I108" s="200"/>
      <c r="J108" s="200"/>
      <c r="K108" s="200"/>
      <c r="L108" s="201" t="s">
        <v>41</v>
      </c>
      <c r="M108" s="201"/>
      <c r="N108" s="200"/>
      <c r="O108" s="200"/>
      <c r="P108" s="200"/>
      <c r="Q108" s="200"/>
      <c r="R108" s="196"/>
    </row>
    <row r="109" spans="2:19" s="55" customFormat="1" ht="21" customHeight="1" x14ac:dyDescent="0.2"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196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07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147</v>
      </c>
      <c r="K111" s="200"/>
      <c r="L111" s="200"/>
      <c r="M111" s="91"/>
      <c r="N111" s="79"/>
      <c r="O111" s="79"/>
      <c r="P111" s="79"/>
    </row>
    <row r="112" spans="2:19" ht="21" customHeight="1" x14ac:dyDescent="0.6">
      <c r="J112" s="200"/>
      <c r="K112" s="200"/>
      <c r="L112" s="200"/>
      <c r="M112" s="91"/>
    </row>
    <row r="113" spans="4:16" ht="7.5" customHeight="1" x14ac:dyDescent="0.2"/>
    <row r="114" spans="4:16" ht="21" customHeight="1" x14ac:dyDescent="0.2">
      <c r="H114" s="195" t="s">
        <v>46</v>
      </c>
      <c r="I114" s="196"/>
      <c r="J114" s="196"/>
      <c r="K114" s="196"/>
      <c r="L114" s="196"/>
      <c r="M114" s="196"/>
      <c r="N114" s="196"/>
      <c r="O114" s="196"/>
    </row>
    <row r="115" spans="4:16" ht="21" customHeight="1" x14ac:dyDescent="0.2">
      <c r="H115" s="196"/>
      <c r="I115" s="196"/>
      <c r="J115" s="196"/>
      <c r="K115" s="196"/>
      <c r="L115" s="196"/>
      <c r="M115" s="196"/>
      <c r="N115" s="196"/>
      <c r="O115" s="196"/>
    </row>
    <row r="116" spans="4:16" ht="7.5" customHeight="1" x14ac:dyDescent="0.2"/>
    <row r="117" spans="4:16" ht="21" customHeight="1" x14ac:dyDescent="0.2">
      <c r="J117" s="192" t="s">
        <v>12</v>
      </c>
      <c r="K117" s="192"/>
      <c r="L117" s="192"/>
      <c r="M117" s="89"/>
    </row>
    <row r="118" spans="4:16" ht="21" customHeight="1" x14ac:dyDescent="0.2">
      <c r="F118" s="70"/>
      <c r="G118" s="70"/>
      <c r="H118" s="70"/>
      <c r="I118" s="70"/>
      <c r="J118" s="192"/>
      <c r="K118" s="192"/>
      <c r="L118" s="192"/>
      <c r="M118" s="89"/>
      <c r="N118" s="70"/>
      <c r="O118" s="70"/>
      <c r="P118" s="70"/>
    </row>
    <row r="119" spans="4:16" ht="7.5" customHeight="1" x14ac:dyDescent="0.2">
      <c r="F119" s="70"/>
      <c r="G119" s="70"/>
      <c r="H119" s="70"/>
      <c r="I119" s="70"/>
      <c r="J119" s="70"/>
      <c r="K119" s="70"/>
      <c r="L119" s="70"/>
      <c r="M119" s="90"/>
      <c r="N119" s="70"/>
      <c r="O119" s="70"/>
      <c r="P119" s="70"/>
    </row>
    <row r="120" spans="4:16" ht="21" customHeight="1" x14ac:dyDescent="0.2">
      <c r="I120" s="193" t="s">
        <v>47</v>
      </c>
      <c r="J120" s="194"/>
      <c r="K120" s="194"/>
      <c r="L120" s="194"/>
      <c r="M120" s="194"/>
      <c r="N120" s="194"/>
    </row>
    <row r="121" spans="4:16" s="55" customFormat="1" ht="21" customHeight="1" x14ac:dyDescent="0.2">
      <c r="I121" s="194"/>
      <c r="J121" s="194"/>
      <c r="K121" s="194"/>
      <c r="L121" s="194"/>
      <c r="M121" s="194"/>
      <c r="N121" s="194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2" t="str">
        <f>Fedlap!E30</f>
        <v>Nagykőrös</v>
      </c>
      <c r="F124" s="122"/>
      <c r="G124" s="122"/>
      <c r="H124" s="122" t="str">
        <f>Fedlap!E32</f>
        <v>2022. november 12.</v>
      </c>
      <c r="I124" s="121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198"/>
      <c r="F131" s="196"/>
      <c r="G131" s="196"/>
      <c r="P131" s="198"/>
      <c r="Q131" s="196"/>
      <c r="R131" s="196"/>
    </row>
    <row r="132" spans="4:18" ht="7.5" customHeight="1" x14ac:dyDescent="0.2"/>
    <row r="133" spans="4:18" ht="23.25" customHeight="1" x14ac:dyDescent="0.35">
      <c r="D133" s="65"/>
      <c r="E133" s="202" t="s">
        <v>80</v>
      </c>
      <c r="F133" s="179"/>
      <c r="G133" s="179"/>
      <c r="H133" s="119"/>
      <c r="I133" s="119"/>
      <c r="J133" s="119"/>
      <c r="K133" s="119"/>
      <c r="L133" s="119"/>
      <c r="M133" s="119"/>
      <c r="N133" s="119"/>
      <c r="O133" s="119"/>
      <c r="P133" s="202" t="s">
        <v>82</v>
      </c>
      <c r="Q133" s="179"/>
      <c r="R133" s="179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10"/>
      <c r="E138" s="210"/>
      <c r="F138" s="210"/>
      <c r="G138" s="210"/>
      <c r="H138" s="196"/>
    </row>
    <row r="150" spans="6:17" x14ac:dyDescent="0.2">
      <c r="G150" s="208" t="s">
        <v>35</v>
      </c>
      <c r="H150" s="208"/>
      <c r="I150" s="208"/>
      <c r="J150" s="208"/>
      <c r="K150" s="208"/>
      <c r="L150" s="208"/>
      <c r="M150" s="208"/>
      <c r="N150" s="208"/>
      <c r="O150" s="208"/>
      <c r="P150" s="209"/>
    </row>
    <row r="151" spans="6:17" x14ac:dyDescent="0.2">
      <c r="G151" s="208"/>
      <c r="H151" s="208"/>
      <c r="I151" s="208"/>
      <c r="J151" s="208"/>
      <c r="K151" s="208"/>
      <c r="L151" s="208"/>
      <c r="M151" s="208"/>
      <c r="N151" s="208"/>
      <c r="O151" s="208"/>
      <c r="P151" s="209"/>
    </row>
    <row r="152" spans="6:17" x14ac:dyDescent="0.2">
      <c r="G152" s="208"/>
      <c r="H152" s="208"/>
      <c r="I152" s="208"/>
      <c r="J152" s="208"/>
      <c r="K152" s="208"/>
      <c r="L152" s="208"/>
      <c r="M152" s="208"/>
      <c r="N152" s="208"/>
      <c r="O152" s="208"/>
      <c r="P152" s="209"/>
    </row>
    <row r="153" spans="6:17" x14ac:dyDescent="0.2">
      <c r="G153" s="208"/>
      <c r="H153" s="208"/>
      <c r="I153" s="208"/>
      <c r="J153" s="208"/>
      <c r="K153" s="208"/>
      <c r="L153" s="208"/>
      <c r="M153" s="208"/>
      <c r="N153" s="208"/>
      <c r="O153" s="208"/>
      <c r="P153" s="209"/>
    </row>
    <row r="154" spans="6:17" x14ac:dyDescent="0.2">
      <c r="G154" s="208"/>
      <c r="H154" s="208"/>
      <c r="I154" s="208"/>
      <c r="J154" s="208"/>
      <c r="K154" s="208"/>
      <c r="L154" s="208"/>
      <c r="M154" s="208"/>
      <c r="N154" s="208"/>
      <c r="O154" s="208"/>
      <c r="P154" s="209"/>
    </row>
    <row r="155" spans="6:17" x14ac:dyDescent="0.2">
      <c r="G155" s="208"/>
      <c r="H155" s="208"/>
      <c r="I155" s="208"/>
      <c r="J155" s="208"/>
      <c r="K155" s="208"/>
      <c r="L155" s="208"/>
      <c r="M155" s="208"/>
      <c r="N155" s="208"/>
      <c r="O155" s="208"/>
      <c r="P155" s="209"/>
    </row>
    <row r="160" spans="6:17" x14ac:dyDescent="0.2">
      <c r="F160" s="203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Déványi Kincső</v>
      </c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</row>
    <row r="161" spans="2:19" ht="12.75" customHeight="1" x14ac:dyDescent="0.2"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</row>
    <row r="162" spans="2:19" s="55" customFormat="1" ht="12.75" customHeight="1" x14ac:dyDescent="0.2">
      <c r="B162" s="55" t="s">
        <v>10</v>
      </c>
      <c r="E162" s="79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</row>
    <row r="163" spans="2:19" ht="12.75" customHeight="1" x14ac:dyDescent="0.2">
      <c r="E163" s="69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69"/>
      <c r="S163" s="69"/>
    </row>
    <row r="164" spans="2:19" ht="12.75" customHeight="1" x14ac:dyDescent="0.2">
      <c r="E164" s="69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69"/>
      <c r="S164" s="69"/>
    </row>
    <row r="166" spans="2:19" ht="29.25" x14ac:dyDescent="0.5">
      <c r="I166" s="206" t="s">
        <v>42</v>
      </c>
      <c r="J166" s="206"/>
      <c r="K166" s="206"/>
      <c r="L166" s="206"/>
      <c r="M166" s="206"/>
      <c r="N166" s="206"/>
    </row>
    <row r="169" spans="2:19" ht="21" customHeight="1" x14ac:dyDescent="0.2">
      <c r="F169" s="205" t="s">
        <v>123</v>
      </c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</row>
    <row r="170" spans="2:19" ht="21" customHeight="1" x14ac:dyDescent="0.2"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</row>
    <row r="171" spans="2:19" ht="7.5" customHeight="1" x14ac:dyDescent="0.2"/>
    <row r="172" spans="2:19" ht="21" customHeight="1" x14ac:dyDescent="0.2">
      <c r="E172" s="197" t="str">
        <f>Fedlap!E28</f>
        <v>Pest</v>
      </c>
      <c r="F172" s="197"/>
      <c r="G172" s="197"/>
      <c r="H172" s="197"/>
      <c r="I172" s="197"/>
      <c r="J172" s="197"/>
      <c r="K172" s="197"/>
      <c r="L172" s="197" t="s">
        <v>81</v>
      </c>
      <c r="M172" s="197"/>
      <c r="N172" s="197"/>
      <c r="O172" s="197"/>
      <c r="P172" s="197"/>
      <c r="Q172" s="197"/>
      <c r="R172" s="197"/>
      <c r="S172" s="197"/>
    </row>
    <row r="173" spans="2:19" ht="21" customHeight="1" x14ac:dyDescent="0.2"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</row>
    <row r="174" spans="2:19" ht="7.5" customHeight="1" x14ac:dyDescent="0.2"/>
    <row r="175" spans="2:19" ht="21" customHeight="1" x14ac:dyDescent="0.2">
      <c r="B175" t="s">
        <v>44</v>
      </c>
      <c r="E17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0"/>
      <c r="G175" s="200"/>
      <c r="H175" s="200"/>
      <c r="I175" s="200"/>
      <c r="J175" s="200"/>
      <c r="K175" s="200"/>
      <c r="L175" s="200"/>
      <c r="M175" s="196"/>
      <c r="N175" s="201" t="s">
        <v>124</v>
      </c>
      <c r="O175" s="200"/>
      <c r="P175" s="200"/>
      <c r="Q175" s="200"/>
      <c r="R175" s="196"/>
    </row>
    <row r="176" spans="2:19" ht="21" customHeight="1" x14ac:dyDescent="0.2">
      <c r="E176" s="200"/>
      <c r="F176" s="200"/>
      <c r="G176" s="200"/>
      <c r="H176" s="200"/>
      <c r="I176" s="200"/>
      <c r="J176" s="200"/>
      <c r="K176" s="200"/>
      <c r="L176" s="200"/>
      <c r="M176" s="196"/>
      <c r="N176" s="200"/>
      <c r="O176" s="200"/>
      <c r="P176" s="200"/>
      <c r="Q176" s="200"/>
      <c r="R176" s="196"/>
    </row>
    <row r="177" spans="2:23" ht="7.5" customHeight="1" x14ac:dyDescent="0.2"/>
    <row r="178" spans="2:23" ht="21" customHeight="1" x14ac:dyDescent="0.2">
      <c r="B178" t="s">
        <v>45</v>
      </c>
      <c r="E17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0"/>
      <c r="G178" s="200"/>
      <c r="H178" s="200"/>
      <c r="I178" s="200"/>
      <c r="J178" s="200"/>
      <c r="K178" s="200"/>
      <c r="L178" s="201" t="s">
        <v>41</v>
      </c>
      <c r="M178" s="201"/>
      <c r="N178" s="200"/>
      <c r="O178" s="200"/>
      <c r="P178" s="200"/>
      <c r="Q178" s="200"/>
      <c r="R178" s="196"/>
    </row>
    <row r="179" spans="2:23" s="55" customFormat="1" ht="21" customHeight="1" x14ac:dyDescent="0.2"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196"/>
      <c r="W179" s="84"/>
    </row>
    <row r="180" spans="2:23" ht="12.75" customHeight="1" x14ac:dyDescent="0.2">
      <c r="E180" s="69"/>
      <c r="F180" s="69"/>
      <c r="G180" s="69"/>
      <c r="H180" s="69"/>
      <c r="I180" s="69"/>
      <c r="J180" s="69"/>
      <c r="K180" s="69"/>
      <c r="L180" s="69"/>
      <c r="M180" s="87"/>
      <c r="N180" s="69"/>
      <c r="O180" s="69"/>
      <c r="P180" s="69"/>
      <c r="Q180" s="69"/>
      <c r="R180" s="69"/>
      <c r="S180" s="69"/>
    </row>
    <row r="181" spans="2:23" ht="21" customHeight="1" x14ac:dyDescent="0.2">
      <c r="B181" t="s">
        <v>43</v>
      </c>
      <c r="E181" s="69"/>
      <c r="F181" s="69"/>
      <c r="G181" s="69"/>
      <c r="H181" s="69"/>
      <c r="I181" s="69"/>
      <c r="J181" s="207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127</v>
      </c>
      <c r="K181" s="207"/>
      <c r="L181" s="207"/>
      <c r="M181" s="88"/>
      <c r="N181" s="69"/>
      <c r="O181" s="69"/>
      <c r="P181" s="69"/>
      <c r="Q181" s="69"/>
      <c r="R181" s="69"/>
      <c r="S181" s="69"/>
    </row>
    <row r="182" spans="2:23" ht="21" customHeight="1" x14ac:dyDescent="0.2">
      <c r="J182" s="207"/>
      <c r="K182" s="207"/>
      <c r="L182" s="207"/>
      <c r="M182" s="88"/>
    </row>
    <row r="183" spans="2:23" ht="7.5" customHeight="1" x14ac:dyDescent="0.2"/>
    <row r="184" spans="2:23" ht="21" customHeight="1" x14ac:dyDescent="0.2">
      <c r="H184" s="195" t="s">
        <v>46</v>
      </c>
      <c r="I184" s="196"/>
      <c r="J184" s="196"/>
      <c r="K184" s="196"/>
      <c r="L184" s="196"/>
      <c r="M184" s="196"/>
      <c r="N184" s="196"/>
      <c r="O184" s="196"/>
    </row>
    <row r="185" spans="2:23" ht="21" customHeight="1" x14ac:dyDescent="0.2">
      <c r="H185" s="196"/>
      <c r="I185" s="196"/>
      <c r="J185" s="196"/>
      <c r="K185" s="196"/>
      <c r="L185" s="196"/>
      <c r="M185" s="196"/>
      <c r="N185" s="196"/>
      <c r="O185" s="196"/>
    </row>
    <row r="186" spans="2:23" ht="7.5" customHeight="1" x14ac:dyDescent="0.2"/>
    <row r="187" spans="2:23" ht="21" customHeight="1" x14ac:dyDescent="0.2">
      <c r="J187" s="192" t="s">
        <v>13</v>
      </c>
      <c r="K187" s="192"/>
      <c r="L187" s="192"/>
      <c r="M187" s="89"/>
    </row>
    <row r="188" spans="2:23" ht="21" customHeight="1" x14ac:dyDescent="0.2">
      <c r="F188" s="70"/>
      <c r="G188" s="70"/>
      <c r="H188" s="70"/>
      <c r="I188" s="70"/>
      <c r="J188" s="192"/>
      <c r="K188" s="192"/>
      <c r="L188" s="192"/>
      <c r="M188" s="89"/>
      <c r="N188" s="70"/>
      <c r="O188" s="70"/>
      <c r="P188" s="70"/>
    </row>
    <row r="189" spans="2:23" ht="7.5" customHeight="1" x14ac:dyDescent="0.2">
      <c r="F189" s="70"/>
      <c r="G189" s="70"/>
      <c r="H189" s="70"/>
      <c r="I189" s="70"/>
      <c r="J189" s="70"/>
      <c r="K189" s="70"/>
      <c r="L189" s="70"/>
      <c r="M189" s="90"/>
      <c r="N189" s="70"/>
      <c r="O189" s="70"/>
      <c r="P189" s="70"/>
    </row>
    <row r="190" spans="2:23" ht="21" customHeight="1" x14ac:dyDescent="0.2">
      <c r="I190" s="193" t="s">
        <v>47</v>
      </c>
      <c r="J190" s="194"/>
      <c r="K190" s="194"/>
      <c r="L190" s="194"/>
      <c r="M190" s="194"/>
      <c r="N190" s="194"/>
    </row>
    <row r="191" spans="2:23" ht="21" customHeight="1" x14ac:dyDescent="0.2">
      <c r="I191" s="194"/>
      <c r="J191" s="194"/>
      <c r="K191" s="194"/>
      <c r="L191" s="194"/>
      <c r="M191" s="194"/>
      <c r="N191" s="194"/>
    </row>
    <row r="193" spans="4:18" s="55" customFormat="1" ht="21" customHeight="1" x14ac:dyDescent="0.2">
      <c r="D193" s="67"/>
      <c r="E193" s="67"/>
    </row>
    <row r="194" spans="4:18" s="55" customFormat="1" ht="25.5" customHeight="1" x14ac:dyDescent="0.5">
      <c r="D194" s="67"/>
      <c r="E194" s="122" t="str">
        <f>Fedlap!E30</f>
        <v>Nagykőrös</v>
      </c>
      <c r="F194" s="122"/>
      <c r="G194" s="122"/>
      <c r="H194" s="122" t="str">
        <f>Fedlap!E32</f>
        <v>2022. november 12.</v>
      </c>
      <c r="I194" s="121"/>
    </row>
    <row r="198" spans="4:18" s="55" customFormat="1" ht="12.75" customHeight="1" x14ac:dyDescent="0.2">
      <c r="D198" s="67"/>
      <c r="E198" s="67"/>
    </row>
    <row r="199" spans="4:18" s="55" customFormat="1" ht="12.75" customHeight="1" x14ac:dyDescent="0.2">
      <c r="D199" s="67"/>
      <c r="E199" s="67"/>
    </row>
    <row r="201" spans="4:18" ht="27.75" customHeight="1" x14ac:dyDescent="0.5">
      <c r="E201" s="198"/>
      <c r="F201" s="196"/>
      <c r="G201" s="196"/>
      <c r="P201" s="198"/>
      <c r="Q201" s="196"/>
      <c r="R201" s="196"/>
    </row>
    <row r="202" spans="4:18" ht="7.5" customHeight="1" x14ac:dyDescent="0.2"/>
    <row r="203" spans="4:18" s="55" customFormat="1" ht="23.25" customHeight="1" x14ac:dyDescent="0.35">
      <c r="D203" s="65"/>
      <c r="E203" s="202" t="s">
        <v>80</v>
      </c>
      <c r="F203" s="179"/>
      <c r="G203" s="179"/>
      <c r="H203" s="80"/>
      <c r="I203" s="80"/>
      <c r="J203" s="80"/>
      <c r="K203" s="80"/>
      <c r="L203" s="80"/>
      <c r="M203" s="80"/>
      <c r="N203" s="80"/>
      <c r="O203" s="80"/>
      <c r="P203" s="202" t="s">
        <v>82</v>
      </c>
      <c r="Q203" s="179"/>
      <c r="R203" s="179"/>
    </row>
    <row r="204" spans="4:18" s="55" customFormat="1" ht="12.75" customHeight="1" x14ac:dyDescent="0.2">
      <c r="D204" s="65"/>
      <c r="E204" s="65"/>
      <c r="F204" s="66"/>
      <c r="G204" s="66"/>
    </row>
    <row r="208" spans="4:18" ht="12.75" customHeight="1" x14ac:dyDescent="0.35">
      <c r="D208" s="68"/>
      <c r="E208" s="68"/>
      <c r="F208" s="68"/>
      <c r="G208" s="68"/>
      <c r="H208" s="69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9" zoomScaleNormal="100" zoomScaleSheetLayoutView="100" workbookViewId="0">
      <selection activeCell="Q42" sqref="Q42"/>
    </sheetView>
  </sheetViews>
  <sheetFormatPr defaultRowHeight="12.75" x14ac:dyDescent="0.2"/>
  <cols>
    <col min="1" max="1" width="6.42578125" style="73" customWidth="1"/>
    <col min="2" max="2" width="23.85546875" style="73" customWidth="1"/>
    <col min="3" max="3" width="5.5703125" style="73" customWidth="1"/>
    <col min="4" max="4" width="0.140625" style="73" customWidth="1"/>
    <col min="5" max="6" width="9.140625" style="73" customWidth="1"/>
    <col min="7" max="7" width="7.28515625" style="73" customWidth="1"/>
    <col min="8" max="9" width="9.140625" style="73"/>
    <col min="10" max="12" width="4.28515625" style="73" customWidth="1"/>
    <col min="13" max="13" width="4.140625" style="73" customWidth="1"/>
    <col min="14" max="14" width="5.140625" style="73" customWidth="1"/>
    <col min="15" max="17" width="9.140625" style="73"/>
    <col min="18" max="18" width="8.28515625" style="73" customWidth="1"/>
    <col min="19" max="16384" width="9.140625" style="73"/>
  </cols>
  <sheetData>
    <row r="1" spans="2:16" ht="13.5" thickBot="1" x14ac:dyDescent="0.25"/>
    <row r="2" spans="2:16" ht="21" customHeight="1" thickTop="1" thickBot="1" x14ac:dyDescent="0.25">
      <c r="B2" s="85" t="s">
        <v>29</v>
      </c>
    </row>
    <row r="3" spans="2:16" ht="13.5" thickTop="1" x14ac:dyDescent="0.2"/>
    <row r="11" spans="2:16" x14ac:dyDescent="0.2">
      <c r="G11" s="208" t="s">
        <v>35</v>
      </c>
      <c r="H11" s="208"/>
      <c r="I11" s="208"/>
      <c r="J11" s="208"/>
      <c r="K11" s="208"/>
      <c r="L11" s="208"/>
      <c r="M11" s="208"/>
      <c r="N11" s="208"/>
      <c r="O11" s="208"/>
      <c r="P11" s="209"/>
    </row>
    <row r="12" spans="2:16" x14ac:dyDescent="0.2"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2:16" x14ac:dyDescent="0.2"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2:16" x14ac:dyDescent="0.2">
      <c r="G14" s="208"/>
      <c r="H14" s="208"/>
      <c r="I14" s="208"/>
      <c r="J14" s="208"/>
      <c r="K14" s="208"/>
      <c r="L14" s="208"/>
      <c r="M14" s="208"/>
      <c r="N14" s="208"/>
      <c r="O14" s="208"/>
      <c r="P14" s="209"/>
    </row>
    <row r="15" spans="2:16" x14ac:dyDescent="0.2">
      <c r="G15" s="208"/>
      <c r="H15" s="208"/>
      <c r="I15" s="208"/>
      <c r="J15" s="208"/>
      <c r="K15" s="208"/>
      <c r="L15" s="208"/>
      <c r="M15" s="208"/>
      <c r="N15" s="208"/>
      <c r="O15" s="208"/>
      <c r="P15" s="209"/>
    </row>
    <row r="16" spans="2:16" x14ac:dyDescent="0.2">
      <c r="G16" s="208"/>
      <c r="H16" s="208"/>
      <c r="I16" s="208"/>
      <c r="J16" s="208"/>
      <c r="K16" s="208"/>
      <c r="L16" s="208"/>
      <c r="M16" s="208"/>
      <c r="N16" s="208"/>
      <c r="O16" s="208"/>
      <c r="P16" s="209"/>
    </row>
    <row r="21" spans="2:17" x14ac:dyDescent="0.2">
      <c r="F21" s="203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Vadon Lívia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2:17" ht="12.75" customHeight="1" x14ac:dyDescent="0.2"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2:17" ht="12.75" customHeight="1" x14ac:dyDescent="0.2">
      <c r="B23" s="73" t="s">
        <v>10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2:17" ht="12.75" customHeight="1" x14ac:dyDescent="0.2"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2:17" ht="12.75" customHeight="1" x14ac:dyDescent="0.2"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7" spans="2:17" ht="29.25" x14ac:dyDescent="0.5">
      <c r="I27" s="206" t="s">
        <v>42</v>
      </c>
      <c r="J27" s="206"/>
      <c r="K27" s="206"/>
      <c r="L27" s="206"/>
      <c r="M27" s="206"/>
      <c r="N27" s="206"/>
    </row>
    <row r="30" spans="2:17" ht="21" customHeight="1" x14ac:dyDescent="0.2">
      <c r="F30" s="205" t="s">
        <v>123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2:17" ht="21" customHeight="1" x14ac:dyDescent="0.2"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2:17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197" t="str">
        <f>Fedlap!E28</f>
        <v>Pest</v>
      </c>
      <c r="F33" s="197"/>
      <c r="G33" s="197"/>
      <c r="H33" s="197"/>
      <c r="I33" s="197"/>
      <c r="J33" s="197"/>
      <c r="K33" s="197"/>
      <c r="L33" s="197" t="s">
        <v>81</v>
      </c>
      <c r="M33" s="197"/>
      <c r="N33" s="197"/>
      <c r="O33" s="197"/>
      <c r="P33" s="197"/>
      <c r="Q33" s="197"/>
      <c r="R33" s="197"/>
      <c r="S33" s="197"/>
    </row>
    <row r="34" spans="2:21" ht="21" customHeight="1" x14ac:dyDescent="0.2"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2:2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109" t="s">
        <v>44</v>
      </c>
      <c r="D36" s="73" t="s">
        <v>69</v>
      </c>
      <c r="E36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0"/>
      <c r="G36" s="200"/>
      <c r="H36" s="200"/>
      <c r="I36" s="200"/>
      <c r="J36" s="200"/>
      <c r="K36" s="200"/>
      <c r="L36" s="200"/>
      <c r="M36" s="196"/>
      <c r="N36" s="201" t="s">
        <v>124</v>
      </c>
      <c r="O36" s="200"/>
      <c r="P36" s="200"/>
      <c r="Q36" s="200"/>
      <c r="R36" s="196"/>
    </row>
    <row r="37" spans="2:21" ht="21" customHeight="1" x14ac:dyDescent="0.2">
      <c r="E37" s="200"/>
      <c r="F37" s="200"/>
      <c r="G37" s="200"/>
      <c r="H37" s="200"/>
      <c r="I37" s="200"/>
      <c r="J37" s="200"/>
      <c r="K37" s="200"/>
      <c r="L37" s="200"/>
      <c r="M37" s="196"/>
      <c r="N37" s="200"/>
      <c r="O37" s="200"/>
      <c r="P37" s="200"/>
      <c r="Q37" s="200"/>
      <c r="R37" s="196"/>
    </row>
    <row r="38" spans="2:21" ht="7.5" customHeight="1" x14ac:dyDescent="0.2"/>
    <row r="39" spans="2:21" ht="21" customHeight="1" x14ac:dyDescent="0.2">
      <c r="B39" s="109" t="s">
        <v>45</v>
      </c>
      <c r="E39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0"/>
      <c r="G39" s="200"/>
      <c r="H39" s="200"/>
      <c r="I39" s="200"/>
      <c r="J39" s="200"/>
      <c r="K39" s="200"/>
      <c r="L39" s="201" t="s">
        <v>41</v>
      </c>
      <c r="M39" s="201"/>
      <c r="N39" s="200"/>
      <c r="O39" s="200"/>
      <c r="P39" s="200"/>
      <c r="Q39" s="200"/>
      <c r="R39" s="196"/>
    </row>
    <row r="40" spans="2:21" ht="21" customHeight="1" x14ac:dyDescent="0.2"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96"/>
    </row>
    <row r="42" spans="2:21" s="80" customFormat="1" ht="21" customHeight="1" x14ac:dyDescent="0.6">
      <c r="B42" s="109" t="s">
        <v>43</v>
      </c>
      <c r="G42" s="79"/>
      <c r="H42" s="79"/>
      <c r="I42" s="79"/>
      <c r="J42" s="207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168</v>
      </c>
      <c r="K42" s="211"/>
      <c r="L42" s="211"/>
      <c r="M42" s="116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11"/>
      <c r="K43" s="211"/>
      <c r="L43" s="211"/>
      <c r="M43" s="116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195" t="s">
        <v>46</v>
      </c>
      <c r="I45" s="179"/>
      <c r="J45" s="179"/>
      <c r="K45" s="179"/>
      <c r="L45" s="179"/>
      <c r="M45" s="179"/>
      <c r="N45" s="179"/>
      <c r="O45" s="179"/>
      <c r="Q45" s="82"/>
      <c r="R45" s="82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108"/>
      <c r="R46" s="108"/>
      <c r="S46" s="108"/>
      <c r="T46" s="108"/>
      <c r="U46" s="108"/>
    </row>
    <row r="47" spans="2:21" ht="7.5" customHeight="1" x14ac:dyDescent="0.2">
      <c r="G47" s="55"/>
    </row>
    <row r="48" spans="2:21" ht="21" customHeight="1" x14ac:dyDescent="0.2">
      <c r="J48" s="192" t="s">
        <v>11</v>
      </c>
      <c r="K48" s="192"/>
      <c r="L48" s="192"/>
      <c r="M48" s="112"/>
      <c r="R48" s="110"/>
    </row>
    <row r="49" spans="4:18" ht="21" customHeight="1" x14ac:dyDescent="0.2">
      <c r="J49" s="192"/>
      <c r="K49" s="192"/>
      <c r="L49" s="192"/>
      <c r="M49" s="112"/>
    </row>
    <row r="50" spans="4:18" ht="7.5" customHeight="1" x14ac:dyDescent="0.2"/>
    <row r="51" spans="4:18" s="55" customFormat="1" ht="21" customHeight="1" x14ac:dyDescent="0.2">
      <c r="F51" s="113"/>
      <c r="G51" s="113"/>
      <c r="H51" s="113"/>
      <c r="I51" s="193" t="s">
        <v>47</v>
      </c>
      <c r="J51" s="194"/>
      <c r="K51" s="194"/>
      <c r="L51" s="194"/>
      <c r="M51" s="194"/>
      <c r="N51" s="194"/>
      <c r="O51" s="113"/>
      <c r="P51" s="113"/>
    </row>
    <row r="52" spans="4:18" s="55" customFormat="1" ht="21" customHeight="1" x14ac:dyDescent="0.2">
      <c r="F52" s="113"/>
      <c r="G52" s="113"/>
      <c r="H52" s="113"/>
      <c r="I52" s="194"/>
      <c r="J52" s="194"/>
      <c r="K52" s="194"/>
      <c r="L52" s="194"/>
      <c r="M52" s="194"/>
      <c r="N52" s="194"/>
      <c r="O52" s="113"/>
      <c r="P52" s="113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2" t="str">
        <f>Fedlap!E30</f>
        <v>Nagykőrös</v>
      </c>
      <c r="F55" s="122"/>
      <c r="G55" s="122"/>
      <c r="H55" s="122" t="str">
        <f>Fedlap!E32</f>
        <v>2022. november 12.</v>
      </c>
      <c r="I55" s="121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7"/>
      <c r="E58" s="67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198"/>
      <c r="F62" s="196"/>
      <c r="G62" s="196"/>
      <c r="O62" s="71"/>
      <c r="P62" s="198"/>
      <c r="Q62" s="196"/>
      <c r="R62" s="196"/>
    </row>
    <row r="63" spans="4:18" ht="7.5" customHeight="1" x14ac:dyDescent="0.2"/>
    <row r="64" spans="4:18" ht="23.25" x14ac:dyDescent="0.35">
      <c r="F64" s="120" t="s">
        <v>80</v>
      </c>
      <c r="O64" s="83"/>
      <c r="P64" s="202" t="s">
        <v>82</v>
      </c>
      <c r="Q64" s="179"/>
      <c r="R64" s="179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08" t="s">
        <v>35</v>
      </c>
      <c r="H80" s="208"/>
      <c r="I80" s="208"/>
      <c r="J80" s="208"/>
      <c r="K80" s="208"/>
      <c r="L80" s="208"/>
      <c r="M80" s="208"/>
      <c r="N80" s="208"/>
      <c r="O80" s="208"/>
      <c r="P80" s="209"/>
    </row>
    <row r="81" spans="2:17" x14ac:dyDescent="0.2">
      <c r="G81" s="208"/>
      <c r="H81" s="208"/>
      <c r="I81" s="208"/>
      <c r="J81" s="208"/>
      <c r="K81" s="208"/>
      <c r="L81" s="208"/>
      <c r="M81" s="208"/>
      <c r="N81" s="208"/>
      <c r="O81" s="208"/>
      <c r="P81" s="209"/>
    </row>
    <row r="82" spans="2:17" x14ac:dyDescent="0.2">
      <c r="G82" s="208"/>
      <c r="H82" s="208"/>
      <c r="I82" s="208"/>
      <c r="J82" s="208"/>
      <c r="K82" s="208"/>
      <c r="L82" s="208"/>
      <c r="M82" s="208"/>
      <c r="N82" s="208"/>
      <c r="O82" s="208"/>
      <c r="P82" s="209"/>
    </row>
    <row r="83" spans="2:17" x14ac:dyDescent="0.2">
      <c r="G83" s="208"/>
      <c r="H83" s="208"/>
      <c r="I83" s="208"/>
      <c r="J83" s="208"/>
      <c r="K83" s="208"/>
      <c r="L83" s="208"/>
      <c r="M83" s="208"/>
      <c r="N83" s="208"/>
      <c r="O83" s="208"/>
      <c r="P83" s="209"/>
    </row>
    <row r="84" spans="2:17" x14ac:dyDescent="0.2">
      <c r="G84" s="208"/>
      <c r="H84" s="208"/>
      <c r="I84" s="208"/>
      <c r="J84" s="208"/>
      <c r="K84" s="208"/>
      <c r="L84" s="208"/>
      <c r="M84" s="208"/>
      <c r="N84" s="208"/>
      <c r="O84" s="208"/>
      <c r="P84" s="209"/>
    </row>
    <row r="85" spans="2:17" x14ac:dyDescent="0.2">
      <c r="G85" s="208"/>
      <c r="H85" s="208"/>
      <c r="I85" s="208"/>
      <c r="J85" s="208"/>
      <c r="K85" s="208"/>
      <c r="L85" s="208"/>
      <c r="M85" s="208"/>
      <c r="N85" s="208"/>
      <c r="O85" s="208"/>
      <c r="P85" s="209"/>
    </row>
    <row r="90" spans="2:17" x14ac:dyDescent="0.2">
      <c r="F90" s="203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 xml:space="preserve">Varga Tímea </v>
      </c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</row>
    <row r="91" spans="2:17" ht="12.75" customHeight="1" x14ac:dyDescent="0.2"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</row>
    <row r="92" spans="2:17" ht="12.75" customHeight="1" x14ac:dyDescent="0.2">
      <c r="B92" s="73" t="s">
        <v>10</v>
      </c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</row>
    <row r="93" spans="2:17" ht="12.75" customHeight="1" x14ac:dyDescent="0.2"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</row>
    <row r="94" spans="2:17" ht="12.75" customHeight="1" x14ac:dyDescent="0.2"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</row>
    <row r="96" spans="2:17" ht="29.25" x14ac:dyDescent="0.5">
      <c r="I96" s="206" t="s">
        <v>42</v>
      </c>
      <c r="J96" s="206"/>
      <c r="K96" s="206"/>
      <c r="L96" s="206"/>
      <c r="M96" s="206"/>
      <c r="N96" s="206"/>
    </row>
    <row r="99" spans="2:19" ht="21" customHeight="1" x14ac:dyDescent="0.2">
      <c r="F99" s="205" t="s">
        <v>123</v>
      </c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2:19" ht="21" customHeight="1" x14ac:dyDescent="0.2"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2:19" ht="7.5" customHeight="1" x14ac:dyDescent="0.2"/>
    <row r="102" spans="2:19" ht="21" customHeight="1" x14ac:dyDescent="0.2">
      <c r="E102" s="197" t="str">
        <f>Fedlap!E28</f>
        <v>Pest</v>
      </c>
      <c r="F102" s="197"/>
      <c r="G102" s="197"/>
      <c r="H102" s="197"/>
      <c r="I102" s="197"/>
      <c r="J102" s="197"/>
      <c r="K102" s="197"/>
      <c r="L102" s="197" t="s">
        <v>81</v>
      </c>
      <c r="M102" s="197"/>
      <c r="N102" s="197"/>
      <c r="O102" s="197"/>
      <c r="P102" s="197"/>
      <c r="Q102" s="197"/>
      <c r="R102" s="197"/>
      <c r="S102" s="197"/>
    </row>
    <row r="103" spans="2:19" ht="21" customHeight="1" x14ac:dyDescent="0.2"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</row>
    <row r="104" spans="2:19" ht="7.5" customHeight="1" x14ac:dyDescent="0.2"/>
    <row r="105" spans="2:19" ht="21" customHeight="1" x14ac:dyDescent="0.2">
      <c r="B105" s="73" t="s">
        <v>44</v>
      </c>
      <c r="E10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0"/>
      <c r="G105" s="200"/>
      <c r="H105" s="200"/>
      <c r="I105" s="200"/>
      <c r="J105" s="200"/>
      <c r="K105" s="200"/>
      <c r="L105" s="200"/>
      <c r="M105" s="196"/>
      <c r="N105" s="201" t="s">
        <v>124</v>
      </c>
      <c r="O105" s="200"/>
      <c r="P105" s="200"/>
      <c r="Q105" s="200"/>
      <c r="R105" s="196"/>
    </row>
    <row r="106" spans="2:19" ht="21" customHeight="1" x14ac:dyDescent="0.2">
      <c r="E106" s="200"/>
      <c r="F106" s="200"/>
      <c r="G106" s="200"/>
      <c r="H106" s="200"/>
      <c r="I106" s="200"/>
      <c r="J106" s="200"/>
      <c r="K106" s="200"/>
      <c r="L106" s="200"/>
      <c r="M106" s="196"/>
      <c r="N106" s="200"/>
      <c r="O106" s="200"/>
      <c r="P106" s="200"/>
      <c r="Q106" s="200"/>
      <c r="R106" s="196"/>
    </row>
    <row r="107" spans="2:19" ht="7.5" customHeight="1" x14ac:dyDescent="0.2"/>
    <row r="108" spans="2:19" ht="21" customHeight="1" x14ac:dyDescent="0.2">
      <c r="B108" s="73" t="s">
        <v>45</v>
      </c>
      <c r="E10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0"/>
      <c r="G108" s="200"/>
      <c r="H108" s="200"/>
      <c r="I108" s="200"/>
      <c r="J108" s="200"/>
      <c r="K108" s="200"/>
      <c r="L108" s="201" t="s">
        <v>41</v>
      </c>
      <c r="M108" s="201"/>
      <c r="N108" s="200"/>
      <c r="O108" s="200"/>
      <c r="P108" s="200"/>
      <c r="Q108" s="200"/>
      <c r="R108" s="196"/>
    </row>
    <row r="109" spans="2:19" s="55" customFormat="1" ht="21" customHeight="1" x14ac:dyDescent="0.2"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196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07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147</v>
      </c>
      <c r="K111" s="200"/>
      <c r="L111" s="200"/>
      <c r="M111" s="114"/>
      <c r="N111" s="79"/>
      <c r="O111" s="79"/>
      <c r="P111" s="79"/>
    </row>
    <row r="112" spans="2:19" ht="21" customHeight="1" x14ac:dyDescent="0.6">
      <c r="J112" s="200"/>
      <c r="K112" s="200"/>
      <c r="L112" s="200"/>
      <c r="M112" s="114"/>
    </row>
    <row r="113" spans="4:16" ht="7.5" customHeight="1" x14ac:dyDescent="0.2"/>
    <row r="114" spans="4:16" ht="21" customHeight="1" x14ac:dyDescent="0.2">
      <c r="H114" s="195" t="s">
        <v>46</v>
      </c>
      <c r="I114" s="196"/>
      <c r="J114" s="196"/>
      <c r="K114" s="196"/>
      <c r="L114" s="196"/>
      <c r="M114" s="196"/>
      <c r="N114" s="196"/>
      <c r="O114" s="196"/>
    </row>
    <row r="115" spans="4:16" ht="21" customHeight="1" x14ac:dyDescent="0.2">
      <c r="H115" s="196"/>
      <c r="I115" s="196"/>
      <c r="J115" s="196"/>
      <c r="K115" s="196"/>
      <c r="L115" s="196"/>
      <c r="M115" s="196"/>
      <c r="N115" s="196"/>
      <c r="O115" s="196"/>
    </row>
    <row r="116" spans="4:16" ht="7.5" customHeight="1" x14ac:dyDescent="0.2"/>
    <row r="117" spans="4:16" ht="21" customHeight="1" x14ac:dyDescent="0.2">
      <c r="J117" s="192" t="s">
        <v>12</v>
      </c>
      <c r="K117" s="192"/>
      <c r="L117" s="192"/>
      <c r="M117" s="112"/>
    </row>
    <row r="118" spans="4:16" ht="21" customHeight="1" x14ac:dyDescent="0.2">
      <c r="F118" s="113"/>
      <c r="G118" s="113"/>
      <c r="H118" s="113"/>
      <c r="I118" s="113"/>
      <c r="J118" s="192"/>
      <c r="K118" s="192"/>
      <c r="L118" s="192"/>
      <c r="M118" s="112"/>
      <c r="N118" s="113"/>
      <c r="O118" s="113"/>
      <c r="P118" s="113"/>
    </row>
    <row r="119" spans="4:16" ht="7.5" customHeight="1" x14ac:dyDescent="0.2"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4:16" ht="21" customHeight="1" x14ac:dyDescent="0.2">
      <c r="I120" s="193" t="s">
        <v>47</v>
      </c>
      <c r="J120" s="194"/>
      <c r="K120" s="194"/>
      <c r="L120" s="194"/>
      <c r="M120" s="194"/>
      <c r="N120" s="194"/>
    </row>
    <row r="121" spans="4:16" s="55" customFormat="1" ht="21" customHeight="1" x14ac:dyDescent="0.2">
      <c r="I121" s="194"/>
      <c r="J121" s="194"/>
      <c r="K121" s="194"/>
      <c r="L121" s="194"/>
      <c r="M121" s="194"/>
      <c r="N121" s="194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2" t="str">
        <f>Fedlap!E30</f>
        <v>Nagykőrös</v>
      </c>
      <c r="F124" s="122"/>
      <c r="G124" s="122"/>
      <c r="H124" s="122" t="str">
        <f>Fedlap!E32</f>
        <v>2022. november 12.</v>
      </c>
      <c r="I124" s="121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198"/>
      <c r="F131" s="196"/>
      <c r="G131" s="196"/>
      <c r="P131" s="198"/>
      <c r="Q131" s="196"/>
      <c r="R131" s="196"/>
    </row>
    <row r="132" spans="4:18" ht="7.5" customHeight="1" x14ac:dyDescent="0.2"/>
    <row r="133" spans="4:18" ht="23.25" customHeight="1" x14ac:dyDescent="0.35">
      <c r="D133" s="65"/>
      <c r="F133" s="120" t="s">
        <v>80</v>
      </c>
      <c r="O133" s="83"/>
      <c r="P133" s="202" t="s">
        <v>82</v>
      </c>
      <c r="Q133" s="179"/>
      <c r="R133" s="179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10"/>
      <c r="E138" s="210"/>
      <c r="F138" s="210"/>
      <c r="G138" s="210"/>
      <c r="H138" s="196"/>
    </row>
    <row r="150" spans="6:17" x14ac:dyDescent="0.2">
      <c r="G150" s="208" t="s">
        <v>35</v>
      </c>
      <c r="H150" s="208"/>
      <c r="I150" s="208"/>
      <c r="J150" s="208"/>
      <c r="K150" s="208"/>
      <c r="L150" s="208"/>
      <c r="M150" s="208"/>
      <c r="N150" s="208"/>
      <c r="O150" s="208"/>
      <c r="P150" s="209"/>
    </row>
    <row r="151" spans="6:17" x14ac:dyDescent="0.2">
      <c r="G151" s="208"/>
      <c r="H151" s="208"/>
      <c r="I151" s="208"/>
      <c r="J151" s="208"/>
      <c r="K151" s="208"/>
      <c r="L151" s="208"/>
      <c r="M151" s="208"/>
      <c r="N151" s="208"/>
      <c r="O151" s="208"/>
      <c r="P151" s="209"/>
    </row>
    <row r="152" spans="6:17" x14ac:dyDescent="0.2">
      <c r="G152" s="208"/>
      <c r="H152" s="208"/>
      <c r="I152" s="208"/>
      <c r="J152" s="208"/>
      <c r="K152" s="208"/>
      <c r="L152" s="208"/>
      <c r="M152" s="208"/>
      <c r="N152" s="208"/>
      <c r="O152" s="208"/>
      <c r="P152" s="209"/>
    </row>
    <row r="153" spans="6:17" x14ac:dyDescent="0.2">
      <c r="G153" s="208"/>
      <c r="H153" s="208"/>
      <c r="I153" s="208"/>
      <c r="J153" s="208"/>
      <c r="K153" s="208"/>
      <c r="L153" s="208"/>
      <c r="M153" s="208"/>
      <c r="N153" s="208"/>
      <c r="O153" s="208"/>
      <c r="P153" s="209"/>
    </row>
    <row r="154" spans="6:17" x14ac:dyDescent="0.2">
      <c r="G154" s="208"/>
      <c r="H154" s="208"/>
      <c r="I154" s="208"/>
      <c r="J154" s="208"/>
      <c r="K154" s="208"/>
      <c r="L154" s="208"/>
      <c r="M154" s="208"/>
      <c r="N154" s="208"/>
      <c r="O154" s="208"/>
      <c r="P154" s="209"/>
    </row>
    <row r="155" spans="6:17" x14ac:dyDescent="0.2">
      <c r="G155" s="208"/>
      <c r="H155" s="208"/>
      <c r="I155" s="208"/>
      <c r="J155" s="208"/>
      <c r="K155" s="208"/>
      <c r="L155" s="208"/>
      <c r="M155" s="208"/>
      <c r="N155" s="208"/>
      <c r="O155" s="208"/>
      <c r="P155" s="209"/>
    </row>
    <row r="160" spans="6:17" x14ac:dyDescent="0.2">
      <c r="F160" s="203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Déványi Kincső</v>
      </c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</row>
    <row r="161" spans="2:19" ht="12.75" customHeight="1" x14ac:dyDescent="0.2"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</row>
    <row r="162" spans="2:19" s="55" customFormat="1" ht="12.75" customHeight="1" x14ac:dyDescent="0.2">
      <c r="B162" s="55" t="s">
        <v>10</v>
      </c>
      <c r="E162" s="79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</row>
    <row r="163" spans="2:19" ht="12.75" customHeight="1" x14ac:dyDescent="0.2">
      <c r="E163" s="108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108"/>
      <c r="S163" s="108"/>
    </row>
    <row r="164" spans="2:19" ht="12.75" customHeight="1" x14ac:dyDescent="0.2">
      <c r="E164" s="108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108"/>
      <c r="S164" s="108"/>
    </row>
    <row r="166" spans="2:19" ht="29.25" x14ac:dyDescent="0.5">
      <c r="I166" s="206" t="s">
        <v>42</v>
      </c>
      <c r="J166" s="206"/>
      <c r="K166" s="206"/>
      <c r="L166" s="206"/>
      <c r="M166" s="206"/>
      <c r="N166" s="206"/>
    </row>
    <row r="169" spans="2:19" ht="21" customHeight="1" x14ac:dyDescent="0.2">
      <c r="F169" s="205" t="s">
        <v>123</v>
      </c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</row>
    <row r="170" spans="2:19" ht="21" customHeight="1" x14ac:dyDescent="0.2"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</row>
    <row r="171" spans="2:19" ht="7.5" customHeight="1" x14ac:dyDescent="0.2"/>
    <row r="172" spans="2:19" ht="21" customHeight="1" x14ac:dyDescent="0.2">
      <c r="E172" s="197" t="str">
        <f>Fedlap!E28</f>
        <v>Pest</v>
      </c>
      <c r="F172" s="197"/>
      <c r="G172" s="197"/>
      <c r="H172" s="197"/>
      <c r="I172" s="197"/>
      <c r="J172" s="197"/>
      <c r="K172" s="197"/>
      <c r="L172" s="197" t="s">
        <v>81</v>
      </c>
      <c r="M172" s="197"/>
      <c r="N172" s="197"/>
      <c r="O172" s="197"/>
      <c r="P172" s="197"/>
      <c r="Q172" s="197"/>
      <c r="R172" s="197"/>
      <c r="S172" s="197"/>
    </row>
    <row r="173" spans="2:19" ht="21" customHeight="1" x14ac:dyDescent="0.2"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</row>
    <row r="174" spans="2:19" ht="7.5" customHeight="1" x14ac:dyDescent="0.2"/>
    <row r="175" spans="2:19" ht="21" customHeight="1" x14ac:dyDescent="0.2">
      <c r="B175" s="73" t="s">
        <v>44</v>
      </c>
      <c r="E17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0"/>
      <c r="G175" s="200"/>
      <c r="H175" s="200"/>
      <c r="I175" s="200"/>
      <c r="J175" s="200"/>
      <c r="K175" s="200"/>
      <c r="L175" s="200"/>
      <c r="M175" s="196"/>
      <c r="N175" s="201" t="s">
        <v>124</v>
      </c>
      <c r="O175" s="200"/>
      <c r="P175" s="200"/>
      <c r="Q175" s="200"/>
      <c r="R175" s="196"/>
    </row>
    <row r="176" spans="2:19" ht="21" customHeight="1" x14ac:dyDescent="0.2">
      <c r="E176" s="200"/>
      <c r="F176" s="200"/>
      <c r="G176" s="200"/>
      <c r="H176" s="200"/>
      <c r="I176" s="200"/>
      <c r="J176" s="200"/>
      <c r="K176" s="200"/>
      <c r="L176" s="200"/>
      <c r="M176" s="196"/>
      <c r="N176" s="200"/>
      <c r="O176" s="200"/>
      <c r="P176" s="200"/>
      <c r="Q176" s="200"/>
      <c r="R176" s="196"/>
    </row>
    <row r="177" spans="2:23" ht="7.5" customHeight="1" x14ac:dyDescent="0.2"/>
    <row r="178" spans="2:23" ht="21" customHeight="1" x14ac:dyDescent="0.2">
      <c r="B178" s="73" t="s">
        <v>45</v>
      </c>
      <c r="E17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0"/>
      <c r="G178" s="200"/>
      <c r="H178" s="200"/>
      <c r="I178" s="200"/>
      <c r="J178" s="200"/>
      <c r="K178" s="200"/>
      <c r="L178" s="201" t="s">
        <v>41</v>
      </c>
      <c r="M178" s="201"/>
      <c r="N178" s="200"/>
      <c r="O178" s="200"/>
      <c r="P178" s="200"/>
      <c r="Q178" s="200"/>
      <c r="R178" s="196"/>
    </row>
    <row r="179" spans="2:23" s="55" customFormat="1" ht="21" customHeight="1" x14ac:dyDescent="0.2"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196"/>
      <c r="W179" s="84"/>
    </row>
    <row r="180" spans="2:23" ht="12.75" customHeight="1" x14ac:dyDescent="0.2"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23" ht="21" customHeight="1" x14ac:dyDescent="0.2">
      <c r="B181" s="73" t="s">
        <v>43</v>
      </c>
      <c r="E181" s="108"/>
      <c r="F181" s="108"/>
      <c r="G181" s="108"/>
      <c r="H181" s="108"/>
      <c r="I181" s="108"/>
      <c r="J181" s="207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127</v>
      </c>
      <c r="K181" s="207"/>
      <c r="L181" s="207"/>
      <c r="M181" s="111"/>
      <c r="N181" s="108"/>
      <c r="O181" s="108"/>
      <c r="P181" s="108"/>
      <c r="Q181" s="108"/>
      <c r="R181" s="108"/>
      <c r="S181" s="108"/>
    </row>
    <row r="182" spans="2:23" ht="21" customHeight="1" x14ac:dyDescent="0.2">
      <c r="J182" s="207"/>
      <c r="K182" s="207"/>
      <c r="L182" s="207"/>
      <c r="M182" s="111"/>
    </row>
    <row r="183" spans="2:23" ht="7.5" customHeight="1" x14ac:dyDescent="0.2"/>
    <row r="184" spans="2:23" ht="21" customHeight="1" x14ac:dyDescent="0.2">
      <c r="H184" s="195" t="s">
        <v>46</v>
      </c>
      <c r="I184" s="196"/>
      <c r="J184" s="196"/>
      <c r="K184" s="196"/>
      <c r="L184" s="196"/>
      <c r="M184" s="196"/>
      <c r="N184" s="196"/>
      <c r="O184" s="196"/>
    </row>
    <row r="185" spans="2:23" ht="21" customHeight="1" x14ac:dyDescent="0.2">
      <c r="H185" s="196"/>
      <c r="I185" s="196"/>
      <c r="J185" s="196"/>
      <c r="K185" s="196"/>
      <c r="L185" s="196"/>
      <c r="M185" s="196"/>
      <c r="N185" s="196"/>
      <c r="O185" s="196"/>
    </row>
    <row r="186" spans="2:23" ht="7.5" customHeight="1" x14ac:dyDescent="0.2"/>
    <row r="187" spans="2:23" ht="21" customHeight="1" x14ac:dyDescent="0.2">
      <c r="J187" s="192" t="s">
        <v>13</v>
      </c>
      <c r="K187" s="192"/>
      <c r="L187" s="192"/>
      <c r="M187" s="112"/>
    </row>
    <row r="188" spans="2:23" ht="21" customHeight="1" x14ac:dyDescent="0.2">
      <c r="F188" s="113"/>
      <c r="G188" s="113"/>
      <c r="H188" s="113"/>
      <c r="I188" s="113"/>
      <c r="J188" s="192"/>
      <c r="K188" s="192"/>
      <c r="L188" s="192"/>
      <c r="M188" s="112"/>
      <c r="N188" s="113"/>
      <c r="O188" s="113"/>
      <c r="P188" s="113"/>
    </row>
    <row r="189" spans="2:23" ht="7.5" customHeight="1" x14ac:dyDescent="0.2"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23" ht="21" customHeight="1" x14ac:dyDescent="0.2">
      <c r="I190" s="193" t="s">
        <v>47</v>
      </c>
      <c r="J190" s="194"/>
      <c r="K190" s="194"/>
      <c r="L190" s="194"/>
      <c r="M190" s="194"/>
      <c r="N190" s="194"/>
    </row>
    <row r="191" spans="2:23" ht="21" customHeight="1" x14ac:dyDescent="0.2">
      <c r="I191" s="194"/>
      <c r="J191" s="194"/>
      <c r="K191" s="194"/>
      <c r="L191" s="194"/>
      <c r="M191" s="194"/>
      <c r="N191" s="194"/>
    </row>
    <row r="193" spans="4:19" s="55" customFormat="1" ht="21" customHeight="1" x14ac:dyDescent="0.2">
      <c r="D193" s="67"/>
      <c r="E193" s="67"/>
    </row>
    <row r="194" spans="4:19" s="55" customFormat="1" ht="25.5" customHeight="1" x14ac:dyDescent="0.5">
      <c r="D194" s="67"/>
      <c r="E194" s="122" t="str">
        <f>Fedlap!E30</f>
        <v>Nagykőrös</v>
      </c>
      <c r="F194" s="122"/>
      <c r="G194" s="122"/>
      <c r="H194" s="122" t="str">
        <f>Fedlap!E32</f>
        <v>2022. november 12.</v>
      </c>
      <c r="I194" s="121"/>
    </row>
    <row r="198" spans="4:19" s="55" customFormat="1" ht="12.75" customHeight="1" x14ac:dyDescent="0.2">
      <c r="D198" s="67"/>
      <c r="E198" s="67"/>
    </row>
    <row r="199" spans="4:19" s="55" customFormat="1" ht="12.75" customHeight="1" x14ac:dyDescent="0.2">
      <c r="D199" s="67"/>
      <c r="E199" s="67"/>
    </row>
    <row r="201" spans="4:19" ht="27.75" customHeight="1" x14ac:dyDescent="0.5">
      <c r="E201" s="198"/>
      <c r="F201" s="196"/>
      <c r="G201" s="196"/>
      <c r="P201" s="198"/>
      <c r="Q201" s="196"/>
      <c r="R201" s="196"/>
    </row>
    <row r="202" spans="4:19" ht="7.5" customHeight="1" x14ac:dyDescent="0.2"/>
    <row r="203" spans="4:19" s="55" customFormat="1" ht="23.25" customHeight="1" x14ac:dyDescent="0.35">
      <c r="D203" s="65"/>
      <c r="E203" s="73"/>
      <c r="F203" s="120" t="s">
        <v>80</v>
      </c>
      <c r="G203" s="73"/>
      <c r="H203" s="73"/>
      <c r="I203" s="73"/>
      <c r="J203" s="73"/>
      <c r="K203" s="73"/>
      <c r="L203" s="73"/>
      <c r="M203" s="73"/>
      <c r="N203" s="73"/>
      <c r="O203" s="83"/>
      <c r="P203" s="202" t="s">
        <v>82</v>
      </c>
      <c r="Q203" s="179"/>
      <c r="R203" s="179"/>
      <c r="S203" s="73"/>
    </row>
    <row r="204" spans="4:19" s="55" customFormat="1" ht="12.75" customHeight="1" x14ac:dyDescent="0.2">
      <c r="D204" s="65"/>
      <c r="E204" s="65"/>
      <c r="F204" s="66"/>
      <c r="G204" s="66"/>
    </row>
    <row r="208" spans="4:19" ht="12.75" customHeight="1" x14ac:dyDescent="0.35">
      <c r="D208" s="115"/>
      <c r="E208" s="115"/>
      <c r="F208" s="115"/>
      <c r="G208" s="115"/>
      <c r="H208" s="108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SheetLayoutView="100" workbookViewId="0">
      <selection activeCell="P43" sqref="P43"/>
    </sheetView>
  </sheetViews>
  <sheetFormatPr defaultRowHeight="12.75" x14ac:dyDescent="0.2"/>
  <cols>
    <col min="1" max="1" width="6.42578125" style="73" customWidth="1"/>
    <col min="2" max="2" width="23.85546875" style="73" customWidth="1"/>
    <col min="3" max="3" width="5.5703125" style="73" customWidth="1"/>
    <col min="4" max="4" width="0.140625" style="73" customWidth="1"/>
    <col min="5" max="6" width="9.140625" style="73" customWidth="1"/>
    <col min="7" max="7" width="7.28515625" style="73" customWidth="1"/>
    <col min="8" max="9" width="9.140625" style="73"/>
    <col min="10" max="12" width="4.28515625" style="73" customWidth="1"/>
    <col min="13" max="13" width="4.140625" style="73" customWidth="1"/>
    <col min="14" max="14" width="5.140625" style="73" customWidth="1"/>
    <col min="15" max="16384" width="9.140625" style="73"/>
  </cols>
  <sheetData>
    <row r="1" spans="2:16" ht="13.5" thickBot="1" x14ac:dyDescent="0.25"/>
    <row r="2" spans="2:16" ht="21" customHeight="1" thickTop="1" thickBot="1" x14ac:dyDescent="0.25">
      <c r="B2" s="85" t="s">
        <v>29</v>
      </c>
    </row>
    <row r="3" spans="2:16" ht="13.5" thickTop="1" x14ac:dyDescent="0.2"/>
    <row r="11" spans="2:16" x14ac:dyDescent="0.2">
      <c r="G11" s="208" t="s">
        <v>35</v>
      </c>
      <c r="H11" s="208"/>
      <c r="I11" s="208"/>
      <c r="J11" s="208"/>
      <c r="K11" s="208"/>
      <c r="L11" s="208"/>
      <c r="M11" s="208"/>
      <c r="N11" s="208"/>
      <c r="O11" s="208"/>
      <c r="P11" s="209"/>
    </row>
    <row r="12" spans="2:16" x14ac:dyDescent="0.2"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2:16" x14ac:dyDescent="0.2"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2:16" x14ac:dyDescent="0.2">
      <c r="G14" s="208"/>
      <c r="H14" s="208"/>
      <c r="I14" s="208"/>
      <c r="J14" s="208"/>
      <c r="K14" s="208"/>
      <c r="L14" s="208"/>
      <c r="M14" s="208"/>
      <c r="N14" s="208"/>
      <c r="O14" s="208"/>
      <c r="P14" s="209"/>
    </row>
    <row r="15" spans="2:16" x14ac:dyDescent="0.2">
      <c r="G15" s="208"/>
      <c r="H15" s="208"/>
      <c r="I15" s="208"/>
      <c r="J15" s="208"/>
      <c r="K15" s="208"/>
      <c r="L15" s="208"/>
      <c r="M15" s="208"/>
      <c r="N15" s="208"/>
      <c r="O15" s="208"/>
      <c r="P15" s="209"/>
    </row>
    <row r="16" spans="2:16" x14ac:dyDescent="0.2">
      <c r="G16" s="208"/>
      <c r="H16" s="208"/>
      <c r="I16" s="208"/>
      <c r="J16" s="208"/>
      <c r="K16" s="208"/>
      <c r="L16" s="208"/>
      <c r="M16" s="208"/>
      <c r="N16" s="208"/>
      <c r="O16" s="208"/>
      <c r="P16" s="209"/>
    </row>
    <row r="21" spans="2:18" ht="12.75" customHeight="1" x14ac:dyDescent="0.2">
      <c r="E21" s="212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</row>
    <row r="22" spans="2:18" ht="12.75" customHeight="1" x14ac:dyDescent="0.2"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</row>
    <row r="23" spans="2:18" ht="12.75" customHeight="1" x14ac:dyDescent="0.2">
      <c r="B23" s="73" t="s">
        <v>10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2:18" ht="12.75" customHeight="1" x14ac:dyDescent="0.2"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2:18" ht="12.75" customHeight="1" x14ac:dyDescent="0.2"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2:18" ht="12.75" customHeight="1" x14ac:dyDescent="0.45"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2:18" ht="29.25" x14ac:dyDescent="0.5">
      <c r="I27" s="206" t="s">
        <v>75</v>
      </c>
      <c r="J27" s="206"/>
      <c r="K27" s="206"/>
      <c r="L27" s="206"/>
      <c r="M27" s="206"/>
      <c r="N27" s="206"/>
    </row>
    <row r="30" spans="2:18" ht="21" customHeight="1" x14ac:dyDescent="0.2">
      <c r="F30" s="205" t="s">
        <v>123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2:18" ht="21" customHeight="1" x14ac:dyDescent="0.2"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2:18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197" t="str">
        <f>Fedlap!E28</f>
        <v>Pest</v>
      </c>
      <c r="F33" s="197"/>
      <c r="G33" s="197"/>
      <c r="H33" s="197"/>
      <c r="I33" s="197"/>
      <c r="J33" s="197"/>
      <c r="K33" s="197"/>
      <c r="L33" s="197" t="s">
        <v>81</v>
      </c>
      <c r="M33" s="197"/>
      <c r="N33" s="197"/>
      <c r="O33" s="197"/>
      <c r="P33" s="197"/>
      <c r="Q33" s="197"/>
      <c r="R33" s="197"/>
      <c r="S33" s="197"/>
    </row>
    <row r="34" spans="2:21" ht="21" customHeight="1" x14ac:dyDescent="0.2"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2:2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75" t="s">
        <v>44</v>
      </c>
      <c r="D36" s="73" t="s">
        <v>69</v>
      </c>
      <c r="E36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0"/>
      <c r="G36" s="200"/>
      <c r="H36" s="200"/>
      <c r="I36" s="200"/>
      <c r="J36" s="200"/>
      <c r="K36" s="200"/>
      <c r="L36" s="200"/>
      <c r="M36" s="196"/>
      <c r="N36" s="201" t="s">
        <v>124</v>
      </c>
      <c r="O36" s="200"/>
      <c r="P36" s="200"/>
      <c r="Q36" s="200"/>
      <c r="R36" s="196"/>
    </row>
    <row r="37" spans="2:21" ht="21" customHeight="1" x14ac:dyDescent="0.2">
      <c r="E37" s="200"/>
      <c r="F37" s="200"/>
      <c r="G37" s="200"/>
      <c r="H37" s="200"/>
      <c r="I37" s="200"/>
      <c r="J37" s="200"/>
      <c r="K37" s="200"/>
      <c r="L37" s="200"/>
      <c r="M37" s="196"/>
      <c r="N37" s="200"/>
      <c r="O37" s="200"/>
      <c r="P37" s="200"/>
      <c r="Q37" s="200"/>
      <c r="R37" s="196"/>
    </row>
    <row r="38" spans="2:21" ht="7.5" customHeight="1" x14ac:dyDescent="0.2"/>
    <row r="39" spans="2:21" ht="21" customHeight="1" x14ac:dyDescent="0.2">
      <c r="B39" s="75" t="s">
        <v>45</v>
      </c>
      <c r="E39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0"/>
      <c r="G39" s="200"/>
      <c r="H39" s="200"/>
      <c r="I39" s="200"/>
      <c r="J39" s="200"/>
      <c r="K39" s="200"/>
      <c r="L39" s="201" t="s">
        <v>41</v>
      </c>
      <c r="M39" s="201"/>
      <c r="N39" s="200"/>
      <c r="O39" s="200"/>
      <c r="P39" s="200"/>
      <c r="Q39" s="200"/>
      <c r="R39" s="196"/>
    </row>
    <row r="40" spans="2:21" ht="21" customHeight="1" x14ac:dyDescent="0.2"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96"/>
    </row>
    <row r="42" spans="2:21" s="80" customFormat="1" ht="21" customHeight="1" x14ac:dyDescent="0.6">
      <c r="B42" s="75" t="s">
        <v>43</v>
      </c>
      <c r="G42" s="79"/>
      <c r="H42" s="79"/>
      <c r="I42" s="79"/>
      <c r="J42" s="207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211"/>
      <c r="L42" s="211"/>
      <c r="M42" s="100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11"/>
      <c r="K43" s="211"/>
      <c r="L43" s="211"/>
      <c r="M43" s="100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195" t="s">
        <v>46</v>
      </c>
      <c r="I45" s="179"/>
      <c r="J45" s="179"/>
      <c r="K45" s="179"/>
      <c r="L45" s="179"/>
      <c r="M45" s="179"/>
      <c r="N45" s="179"/>
      <c r="O45" s="179"/>
      <c r="Q45" s="82"/>
      <c r="R45" s="82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93"/>
      <c r="R46" s="93"/>
      <c r="S46" s="93"/>
      <c r="T46" s="93"/>
      <c r="U46" s="93"/>
    </row>
    <row r="47" spans="2:21" ht="7.5" customHeight="1" x14ac:dyDescent="0.2">
      <c r="G47" s="55"/>
    </row>
    <row r="48" spans="2:21" ht="21" customHeight="1" x14ac:dyDescent="0.2">
      <c r="J48" s="192" t="s">
        <v>11</v>
      </c>
      <c r="K48" s="192"/>
      <c r="L48" s="192"/>
      <c r="M48" s="96"/>
      <c r="R48" s="94"/>
    </row>
    <row r="49" spans="4:18" ht="21" customHeight="1" x14ac:dyDescent="0.2">
      <c r="J49" s="192"/>
      <c r="K49" s="192"/>
      <c r="L49" s="192"/>
      <c r="M49" s="96"/>
    </row>
    <row r="50" spans="4:18" ht="7.5" customHeight="1" x14ac:dyDescent="0.2"/>
    <row r="51" spans="4:18" s="55" customFormat="1" ht="21" customHeight="1" x14ac:dyDescent="0.2">
      <c r="F51" s="97"/>
      <c r="G51" s="97"/>
      <c r="H51" s="97"/>
      <c r="I51" s="193" t="s">
        <v>47</v>
      </c>
      <c r="J51" s="194"/>
      <c r="K51" s="194"/>
      <c r="L51" s="194"/>
      <c r="M51" s="194"/>
      <c r="N51" s="194"/>
      <c r="O51" s="97"/>
      <c r="P51" s="97"/>
    </row>
    <row r="52" spans="4:18" s="55" customFormat="1" ht="21" customHeight="1" x14ac:dyDescent="0.2">
      <c r="F52" s="97"/>
      <c r="G52" s="97"/>
      <c r="H52" s="97"/>
      <c r="I52" s="194"/>
      <c r="J52" s="194"/>
      <c r="K52" s="194"/>
      <c r="L52" s="194"/>
      <c r="M52" s="194"/>
      <c r="N52" s="194"/>
      <c r="O52" s="97"/>
      <c r="P52" s="97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2" t="str">
        <f>Fedlap!E30</f>
        <v>Nagykőrös</v>
      </c>
      <c r="F55" s="122"/>
      <c r="G55" s="122"/>
      <c r="H55" s="122" t="str">
        <f>Fedlap!E32</f>
        <v>2022. november 12.</v>
      </c>
      <c r="I55" s="121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7"/>
      <c r="E58" s="67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198"/>
      <c r="F62" s="196"/>
      <c r="G62" s="196"/>
      <c r="O62" s="71"/>
      <c r="P62" s="198"/>
      <c r="Q62" s="196"/>
      <c r="R62" s="196"/>
    </row>
    <row r="63" spans="4:18" ht="7.5" customHeight="1" x14ac:dyDescent="0.2"/>
    <row r="64" spans="4:18" ht="23.25" x14ac:dyDescent="0.35">
      <c r="F64" s="120" t="s">
        <v>80</v>
      </c>
      <c r="O64" s="83"/>
      <c r="P64" s="202" t="s">
        <v>82</v>
      </c>
      <c r="Q64" s="179"/>
      <c r="R64" s="179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08" t="s">
        <v>35</v>
      </c>
      <c r="H80" s="208"/>
      <c r="I80" s="208"/>
      <c r="J80" s="208"/>
      <c r="K80" s="208"/>
      <c r="L80" s="208"/>
      <c r="M80" s="208"/>
      <c r="N80" s="208"/>
      <c r="O80" s="208"/>
      <c r="P80" s="209"/>
    </row>
    <row r="81" spans="2:18" x14ac:dyDescent="0.2">
      <c r="G81" s="208"/>
      <c r="H81" s="208"/>
      <c r="I81" s="208"/>
      <c r="J81" s="208"/>
      <c r="K81" s="208"/>
      <c r="L81" s="208"/>
      <c r="M81" s="208"/>
      <c r="N81" s="208"/>
      <c r="O81" s="208"/>
      <c r="P81" s="209"/>
    </row>
    <row r="82" spans="2:18" x14ac:dyDescent="0.2">
      <c r="G82" s="208"/>
      <c r="H82" s="208"/>
      <c r="I82" s="208"/>
      <c r="J82" s="208"/>
      <c r="K82" s="208"/>
      <c r="L82" s="208"/>
      <c r="M82" s="208"/>
      <c r="N82" s="208"/>
      <c r="O82" s="208"/>
      <c r="P82" s="209"/>
    </row>
    <row r="83" spans="2:18" x14ac:dyDescent="0.2">
      <c r="G83" s="208"/>
      <c r="H83" s="208"/>
      <c r="I83" s="208"/>
      <c r="J83" s="208"/>
      <c r="K83" s="208"/>
      <c r="L83" s="208"/>
      <c r="M83" s="208"/>
      <c r="N83" s="208"/>
      <c r="O83" s="208"/>
      <c r="P83" s="209"/>
    </row>
    <row r="84" spans="2:18" x14ac:dyDescent="0.2">
      <c r="G84" s="208"/>
      <c r="H84" s="208"/>
      <c r="I84" s="208"/>
      <c r="J84" s="208"/>
      <c r="K84" s="208"/>
      <c r="L84" s="208"/>
      <c r="M84" s="208"/>
      <c r="N84" s="208"/>
      <c r="O84" s="208"/>
      <c r="P84" s="209"/>
    </row>
    <row r="85" spans="2:18" x14ac:dyDescent="0.2">
      <c r="G85" s="208"/>
      <c r="H85" s="208"/>
      <c r="I85" s="208"/>
      <c r="J85" s="208"/>
      <c r="K85" s="208"/>
      <c r="L85" s="208"/>
      <c r="M85" s="208"/>
      <c r="N85" s="208"/>
      <c r="O85" s="208"/>
      <c r="P85" s="209"/>
    </row>
    <row r="90" spans="2:18" ht="12.75" customHeight="1" x14ac:dyDescent="0.2">
      <c r="E90" s="212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</row>
    <row r="91" spans="2:18" ht="12.75" customHeight="1" x14ac:dyDescent="0.2"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</row>
    <row r="92" spans="2:18" ht="12.75" customHeight="1" x14ac:dyDescent="0.2">
      <c r="B92" s="73" t="s">
        <v>10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</row>
    <row r="93" spans="2:18" ht="12.75" customHeight="1" x14ac:dyDescent="0.2"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</row>
    <row r="94" spans="2:18" ht="12.75" customHeight="1" x14ac:dyDescent="0.2"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</row>
    <row r="96" spans="2:18" ht="29.25" x14ac:dyDescent="0.5">
      <c r="I96" s="206" t="s">
        <v>75</v>
      </c>
      <c r="J96" s="206"/>
      <c r="K96" s="206"/>
      <c r="L96" s="206"/>
      <c r="M96" s="206"/>
      <c r="N96" s="206"/>
    </row>
    <row r="99" spans="2:19" ht="21" customHeight="1" x14ac:dyDescent="0.2">
      <c r="F99" s="205" t="s">
        <v>123</v>
      </c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2:19" ht="21" customHeight="1" x14ac:dyDescent="0.2"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2:19" ht="7.5" customHeight="1" x14ac:dyDescent="0.2"/>
    <row r="102" spans="2:19" ht="21" customHeight="1" x14ac:dyDescent="0.2">
      <c r="E102" s="197" t="str">
        <f>Fedlap!E28</f>
        <v>Pest</v>
      </c>
      <c r="F102" s="197"/>
      <c r="G102" s="197"/>
      <c r="H102" s="197"/>
      <c r="I102" s="197"/>
      <c r="J102" s="197"/>
      <c r="K102" s="197"/>
      <c r="L102" s="197" t="s">
        <v>81</v>
      </c>
      <c r="M102" s="197"/>
      <c r="N102" s="197"/>
      <c r="O102" s="197"/>
      <c r="P102" s="197"/>
      <c r="Q102" s="197"/>
      <c r="R102" s="197"/>
      <c r="S102" s="197"/>
    </row>
    <row r="103" spans="2:19" ht="21" customHeight="1" x14ac:dyDescent="0.2"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</row>
    <row r="104" spans="2:19" ht="7.5" customHeight="1" x14ac:dyDescent="0.2"/>
    <row r="105" spans="2:19" ht="21" customHeight="1" x14ac:dyDescent="0.2">
      <c r="B105" s="73" t="s">
        <v>44</v>
      </c>
      <c r="E10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0"/>
      <c r="G105" s="200"/>
      <c r="H105" s="200"/>
      <c r="I105" s="200"/>
      <c r="J105" s="200"/>
      <c r="K105" s="200"/>
      <c r="L105" s="200"/>
      <c r="M105" s="196"/>
      <c r="N105" s="201" t="s">
        <v>124</v>
      </c>
      <c r="O105" s="200"/>
      <c r="P105" s="200"/>
      <c r="Q105" s="200"/>
      <c r="R105" s="196"/>
    </row>
    <row r="106" spans="2:19" ht="21" customHeight="1" x14ac:dyDescent="0.2">
      <c r="E106" s="200"/>
      <c r="F106" s="200"/>
      <c r="G106" s="200"/>
      <c r="H106" s="200"/>
      <c r="I106" s="200"/>
      <c r="J106" s="200"/>
      <c r="K106" s="200"/>
      <c r="L106" s="200"/>
      <c r="M106" s="196"/>
      <c r="N106" s="200"/>
      <c r="O106" s="200"/>
      <c r="P106" s="200"/>
      <c r="Q106" s="200"/>
      <c r="R106" s="196"/>
    </row>
    <row r="107" spans="2:19" ht="7.5" customHeight="1" x14ac:dyDescent="0.2"/>
    <row r="108" spans="2:19" ht="21" customHeight="1" x14ac:dyDescent="0.2">
      <c r="B108" s="73" t="s">
        <v>45</v>
      </c>
      <c r="E10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0"/>
      <c r="G108" s="200"/>
      <c r="H108" s="200"/>
      <c r="I108" s="200"/>
      <c r="J108" s="200"/>
      <c r="K108" s="200"/>
      <c r="L108" s="201" t="s">
        <v>41</v>
      </c>
      <c r="M108" s="201"/>
      <c r="N108" s="200"/>
      <c r="O108" s="200"/>
      <c r="P108" s="200"/>
      <c r="Q108" s="200"/>
      <c r="R108" s="196"/>
    </row>
    <row r="109" spans="2:19" s="55" customFormat="1" ht="21" customHeight="1" x14ac:dyDescent="0.2"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196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07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200"/>
      <c r="L111" s="200"/>
      <c r="M111" s="98"/>
      <c r="N111" s="79"/>
      <c r="O111" s="79"/>
      <c r="P111" s="79"/>
    </row>
    <row r="112" spans="2:19" ht="21" customHeight="1" x14ac:dyDescent="0.6">
      <c r="J112" s="200"/>
      <c r="K112" s="200"/>
      <c r="L112" s="200"/>
      <c r="M112" s="98"/>
    </row>
    <row r="113" spans="4:16" ht="7.5" customHeight="1" x14ac:dyDescent="0.2"/>
    <row r="114" spans="4:16" ht="21" customHeight="1" x14ac:dyDescent="0.2">
      <c r="H114" s="195" t="s">
        <v>46</v>
      </c>
      <c r="I114" s="196"/>
      <c r="J114" s="196"/>
      <c r="K114" s="196"/>
      <c r="L114" s="196"/>
      <c r="M114" s="196"/>
      <c r="N114" s="196"/>
      <c r="O114" s="196"/>
    </row>
    <row r="115" spans="4:16" ht="21" customHeight="1" x14ac:dyDescent="0.2">
      <c r="H115" s="196"/>
      <c r="I115" s="196"/>
      <c r="J115" s="196"/>
      <c r="K115" s="196"/>
      <c r="L115" s="196"/>
      <c r="M115" s="196"/>
      <c r="N115" s="196"/>
      <c r="O115" s="196"/>
    </row>
    <row r="116" spans="4:16" ht="7.5" customHeight="1" x14ac:dyDescent="0.2"/>
    <row r="117" spans="4:16" ht="21" customHeight="1" x14ac:dyDescent="0.2">
      <c r="J117" s="192" t="s">
        <v>12</v>
      </c>
      <c r="K117" s="192"/>
      <c r="L117" s="192"/>
      <c r="M117" s="96"/>
    </row>
    <row r="118" spans="4:16" ht="21" customHeight="1" x14ac:dyDescent="0.2">
      <c r="F118" s="97"/>
      <c r="G118" s="97"/>
      <c r="H118" s="97"/>
      <c r="I118" s="97"/>
      <c r="J118" s="192"/>
      <c r="K118" s="192"/>
      <c r="L118" s="192"/>
      <c r="M118" s="96"/>
      <c r="N118" s="97"/>
      <c r="O118" s="97"/>
      <c r="P118" s="97"/>
    </row>
    <row r="119" spans="4:16" ht="7.5" customHeight="1" x14ac:dyDescent="0.2"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4:16" ht="21" customHeight="1" x14ac:dyDescent="0.2">
      <c r="I120" s="193" t="s">
        <v>47</v>
      </c>
      <c r="J120" s="194"/>
      <c r="K120" s="194"/>
      <c r="L120" s="194"/>
      <c r="M120" s="194"/>
      <c r="N120" s="194"/>
    </row>
    <row r="121" spans="4:16" s="55" customFormat="1" ht="21" customHeight="1" x14ac:dyDescent="0.2">
      <c r="I121" s="194"/>
      <c r="J121" s="194"/>
      <c r="K121" s="194"/>
      <c r="L121" s="194"/>
      <c r="M121" s="194"/>
      <c r="N121" s="194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2" t="str">
        <f>Fedlap!E30</f>
        <v>Nagykőrös</v>
      </c>
      <c r="F124" s="122"/>
      <c r="G124" s="122"/>
      <c r="H124" s="122" t="str">
        <f>Fedlap!E32</f>
        <v>2022. november 12.</v>
      </c>
      <c r="I124" s="121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198"/>
      <c r="F131" s="196"/>
      <c r="G131" s="196"/>
      <c r="P131" s="198"/>
      <c r="Q131" s="196"/>
      <c r="R131" s="196"/>
    </row>
    <row r="132" spans="4:18" ht="7.5" customHeight="1" x14ac:dyDescent="0.2"/>
    <row r="133" spans="4:18" ht="23.25" customHeight="1" x14ac:dyDescent="0.35">
      <c r="D133" s="65"/>
      <c r="F133" s="120" t="s">
        <v>80</v>
      </c>
      <c r="O133" s="83"/>
      <c r="P133" s="202" t="s">
        <v>82</v>
      </c>
      <c r="Q133" s="179"/>
      <c r="R133" s="179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10"/>
      <c r="E138" s="210"/>
      <c r="F138" s="210"/>
      <c r="G138" s="210"/>
      <c r="H138" s="196"/>
    </row>
    <row r="150" spans="5:18" x14ac:dyDescent="0.2">
      <c r="G150" s="208" t="s">
        <v>35</v>
      </c>
      <c r="H150" s="208"/>
      <c r="I150" s="208"/>
      <c r="J150" s="208"/>
      <c r="K150" s="208"/>
      <c r="L150" s="208"/>
      <c r="M150" s="208"/>
      <c r="N150" s="208"/>
      <c r="O150" s="208"/>
      <c r="P150" s="209"/>
    </row>
    <row r="151" spans="5:18" x14ac:dyDescent="0.2">
      <c r="G151" s="208"/>
      <c r="H151" s="208"/>
      <c r="I151" s="208"/>
      <c r="J151" s="208"/>
      <c r="K151" s="208"/>
      <c r="L151" s="208"/>
      <c r="M151" s="208"/>
      <c r="N151" s="208"/>
      <c r="O151" s="208"/>
      <c r="P151" s="209"/>
    </row>
    <row r="152" spans="5:18" x14ac:dyDescent="0.2">
      <c r="G152" s="208"/>
      <c r="H152" s="208"/>
      <c r="I152" s="208"/>
      <c r="J152" s="208"/>
      <c r="K152" s="208"/>
      <c r="L152" s="208"/>
      <c r="M152" s="208"/>
      <c r="N152" s="208"/>
      <c r="O152" s="208"/>
      <c r="P152" s="209"/>
    </row>
    <row r="153" spans="5:18" x14ac:dyDescent="0.2">
      <c r="G153" s="208"/>
      <c r="H153" s="208"/>
      <c r="I153" s="208"/>
      <c r="J153" s="208"/>
      <c r="K153" s="208"/>
      <c r="L153" s="208"/>
      <c r="M153" s="208"/>
      <c r="N153" s="208"/>
      <c r="O153" s="208"/>
      <c r="P153" s="209"/>
    </row>
    <row r="154" spans="5:18" x14ac:dyDescent="0.2">
      <c r="G154" s="208"/>
      <c r="H154" s="208"/>
      <c r="I154" s="208"/>
      <c r="J154" s="208"/>
      <c r="K154" s="208"/>
      <c r="L154" s="208"/>
      <c r="M154" s="208"/>
      <c r="N154" s="208"/>
      <c r="O154" s="208"/>
      <c r="P154" s="209"/>
    </row>
    <row r="155" spans="5:18" x14ac:dyDescent="0.2">
      <c r="G155" s="208"/>
      <c r="H155" s="208"/>
      <c r="I155" s="208"/>
      <c r="J155" s="208"/>
      <c r="K155" s="208"/>
      <c r="L155" s="208"/>
      <c r="M155" s="208"/>
      <c r="N155" s="208"/>
      <c r="O155" s="208"/>
      <c r="P155" s="209"/>
    </row>
    <row r="160" spans="5:18" ht="12.75" customHeight="1" x14ac:dyDescent="0.2">
      <c r="E160" s="212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</row>
    <row r="161" spans="2:19" ht="12.75" customHeight="1" x14ac:dyDescent="0.2"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</row>
    <row r="162" spans="2:19" s="55" customFormat="1" ht="12.75" customHeight="1" x14ac:dyDescent="0.2">
      <c r="B162" s="55" t="s">
        <v>10</v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</row>
    <row r="163" spans="2:19" ht="12.75" customHeight="1" x14ac:dyDescent="0.2"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93"/>
    </row>
    <row r="164" spans="2:19" ht="12.75" customHeight="1" x14ac:dyDescent="0.2"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93"/>
    </row>
    <row r="166" spans="2:19" ht="29.25" x14ac:dyDescent="0.5">
      <c r="I166" s="206" t="s">
        <v>75</v>
      </c>
      <c r="J166" s="206"/>
      <c r="K166" s="206"/>
      <c r="L166" s="206"/>
      <c r="M166" s="206"/>
      <c r="N166" s="206"/>
    </row>
    <row r="169" spans="2:19" ht="21" customHeight="1" x14ac:dyDescent="0.2">
      <c r="F169" s="205" t="s">
        <v>123</v>
      </c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</row>
    <row r="170" spans="2:19" ht="21" customHeight="1" x14ac:dyDescent="0.2"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</row>
    <row r="171" spans="2:19" ht="7.5" customHeight="1" x14ac:dyDescent="0.2"/>
    <row r="172" spans="2:19" ht="21" customHeight="1" x14ac:dyDescent="0.2">
      <c r="E172" s="197" t="str">
        <f>Fedlap!E28</f>
        <v>Pest</v>
      </c>
      <c r="F172" s="197"/>
      <c r="G172" s="197"/>
      <c r="H172" s="197"/>
      <c r="I172" s="197"/>
      <c r="J172" s="197"/>
      <c r="K172" s="197"/>
      <c r="L172" s="197" t="s">
        <v>81</v>
      </c>
      <c r="M172" s="197"/>
      <c r="N172" s="197"/>
      <c r="O172" s="197"/>
      <c r="P172" s="197"/>
      <c r="Q172" s="197"/>
      <c r="R172" s="197"/>
      <c r="S172" s="197"/>
    </row>
    <row r="173" spans="2:19" ht="21" customHeight="1" x14ac:dyDescent="0.2"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</row>
    <row r="174" spans="2:19" ht="7.5" customHeight="1" x14ac:dyDescent="0.2"/>
    <row r="175" spans="2:19" ht="21" customHeight="1" x14ac:dyDescent="0.2">
      <c r="B175" s="73" t="s">
        <v>44</v>
      </c>
      <c r="E17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0"/>
      <c r="G175" s="200"/>
      <c r="H175" s="200"/>
      <c r="I175" s="200"/>
      <c r="J175" s="200"/>
      <c r="K175" s="200"/>
      <c r="L175" s="200"/>
      <c r="M175" s="196"/>
      <c r="N175" s="201" t="s">
        <v>124</v>
      </c>
      <c r="O175" s="200"/>
      <c r="P175" s="200"/>
      <c r="Q175" s="200"/>
      <c r="R175" s="196"/>
    </row>
    <row r="176" spans="2:19" ht="21" customHeight="1" x14ac:dyDescent="0.2">
      <c r="E176" s="200"/>
      <c r="F176" s="200"/>
      <c r="G176" s="200"/>
      <c r="H176" s="200"/>
      <c r="I176" s="200"/>
      <c r="J176" s="200"/>
      <c r="K176" s="200"/>
      <c r="L176" s="200"/>
      <c r="M176" s="196"/>
      <c r="N176" s="200"/>
      <c r="O176" s="200"/>
      <c r="P176" s="200"/>
      <c r="Q176" s="200"/>
      <c r="R176" s="196"/>
    </row>
    <row r="177" spans="2:23" ht="7.5" customHeight="1" x14ac:dyDescent="0.2"/>
    <row r="178" spans="2:23" ht="21" customHeight="1" x14ac:dyDescent="0.2">
      <c r="B178" s="73" t="s">
        <v>45</v>
      </c>
      <c r="E17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0"/>
      <c r="G178" s="200"/>
      <c r="H178" s="200"/>
      <c r="I178" s="200"/>
      <c r="J178" s="200"/>
      <c r="K178" s="200"/>
      <c r="L178" s="201" t="s">
        <v>41</v>
      </c>
      <c r="M178" s="201"/>
      <c r="N178" s="200"/>
      <c r="O178" s="200"/>
      <c r="P178" s="200"/>
      <c r="Q178" s="200"/>
      <c r="R178" s="196"/>
    </row>
    <row r="179" spans="2:23" s="55" customFormat="1" ht="21" customHeight="1" x14ac:dyDescent="0.2"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196"/>
      <c r="W179" s="84"/>
    </row>
    <row r="180" spans="2:23" ht="12.75" customHeight="1" x14ac:dyDescent="0.2"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23" ht="21" customHeight="1" x14ac:dyDescent="0.2">
      <c r="B181" s="73" t="s">
        <v>43</v>
      </c>
      <c r="E181" s="93"/>
      <c r="F181" s="93"/>
      <c r="G181" s="93"/>
      <c r="H181" s="93"/>
      <c r="I181" s="93"/>
      <c r="J181" s="207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207"/>
      <c r="L181" s="207"/>
      <c r="M181" s="95"/>
      <c r="N181" s="93"/>
      <c r="O181" s="93"/>
      <c r="P181" s="93"/>
      <c r="Q181" s="93"/>
      <c r="R181" s="93"/>
      <c r="S181" s="93"/>
    </row>
    <row r="182" spans="2:23" ht="21" customHeight="1" x14ac:dyDescent="0.2">
      <c r="J182" s="207"/>
      <c r="K182" s="207"/>
      <c r="L182" s="207"/>
      <c r="M182" s="95"/>
    </row>
    <row r="183" spans="2:23" ht="7.5" customHeight="1" x14ac:dyDescent="0.2"/>
    <row r="184" spans="2:23" ht="21" customHeight="1" x14ac:dyDescent="0.2">
      <c r="H184" s="195" t="s">
        <v>46</v>
      </c>
      <c r="I184" s="196"/>
      <c r="J184" s="196"/>
      <c r="K184" s="196"/>
      <c r="L184" s="196"/>
      <c r="M184" s="196"/>
      <c r="N184" s="196"/>
      <c r="O184" s="196"/>
    </row>
    <row r="185" spans="2:23" ht="21" customHeight="1" x14ac:dyDescent="0.2">
      <c r="H185" s="196"/>
      <c r="I185" s="196"/>
      <c r="J185" s="196"/>
      <c r="K185" s="196"/>
      <c r="L185" s="196"/>
      <c r="M185" s="196"/>
      <c r="N185" s="196"/>
      <c r="O185" s="196"/>
    </row>
    <row r="186" spans="2:23" ht="7.5" customHeight="1" x14ac:dyDescent="0.2"/>
    <row r="187" spans="2:23" ht="21" customHeight="1" x14ac:dyDescent="0.2">
      <c r="J187" s="192" t="s">
        <v>13</v>
      </c>
      <c r="K187" s="192"/>
      <c r="L187" s="192"/>
      <c r="M187" s="96"/>
    </row>
    <row r="188" spans="2:23" ht="21" customHeight="1" x14ac:dyDescent="0.2">
      <c r="F188" s="97"/>
      <c r="G188" s="97"/>
      <c r="H188" s="97"/>
      <c r="I188" s="97"/>
      <c r="J188" s="192"/>
      <c r="K188" s="192"/>
      <c r="L188" s="192"/>
      <c r="M188" s="96"/>
      <c r="N188" s="97"/>
      <c r="O188" s="97"/>
      <c r="P188" s="97"/>
    </row>
    <row r="189" spans="2:23" ht="7.5" customHeight="1" x14ac:dyDescent="0.2"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2:23" ht="21" customHeight="1" x14ac:dyDescent="0.2">
      <c r="I190" s="193" t="s">
        <v>47</v>
      </c>
      <c r="J190" s="194"/>
      <c r="K190" s="194"/>
      <c r="L190" s="194"/>
      <c r="M190" s="194"/>
      <c r="N190" s="194"/>
    </row>
    <row r="191" spans="2:23" ht="21" customHeight="1" x14ac:dyDescent="0.2">
      <c r="I191" s="194"/>
      <c r="J191" s="194"/>
      <c r="K191" s="194"/>
      <c r="L191" s="194"/>
      <c r="M191" s="194"/>
      <c r="N191" s="194"/>
    </row>
    <row r="193" spans="4:19" s="55" customFormat="1" ht="21" customHeight="1" x14ac:dyDescent="0.2">
      <c r="D193" s="67"/>
      <c r="E193" s="67"/>
    </row>
    <row r="194" spans="4:19" s="55" customFormat="1" ht="25.5" customHeight="1" x14ac:dyDescent="0.5">
      <c r="D194" s="67"/>
      <c r="E194" s="122" t="str">
        <f>Fedlap!E30</f>
        <v>Nagykőrös</v>
      </c>
      <c r="F194" s="122"/>
      <c r="G194" s="122"/>
      <c r="H194" s="122" t="str">
        <f>Fedlap!E32</f>
        <v>2022. november 12.</v>
      </c>
      <c r="I194" s="121"/>
    </row>
    <row r="198" spans="4:19" s="55" customFormat="1" ht="12.75" customHeight="1" x14ac:dyDescent="0.2">
      <c r="D198" s="67"/>
      <c r="E198" s="67"/>
    </row>
    <row r="199" spans="4:19" s="55" customFormat="1" ht="12.75" customHeight="1" x14ac:dyDescent="0.2">
      <c r="D199" s="67"/>
      <c r="E199" s="67"/>
    </row>
    <row r="201" spans="4:19" ht="27.75" customHeight="1" x14ac:dyDescent="0.5">
      <c r="E201" s="198"/>
      <c r="F201" s="196"/>
      <c r="G201" s="196"/>
      <c r="P201" s="198"/>
      <c r="Q201" s="196"/>
      <c r="R201" s="196"/>
    </row>
    <row r="202" spans="4:19" ht="7.5" customHeight="1" x14ac:dyDescent="0.2"/>
    <row r="203" spans="4:19" s="55" customFormat="1" ht="23.25" customHeight="1" x14ac:dyDescent="0.35">
      <c r="D203" s="65"/>
      <c r="E203" s="73"/>
      <c r="F203" s="120" t="s">
        <v>80</v>
      </c>
      <c r="G203" s="73"/>
      <c r="H203" s="73"/>
      <c r="I203" s="73"/>
      <c r="J203" s="73"/>
      <c r="K203" s="73"/>
      <c r="L203" s="73"/>
      <c r="M203" s="73"/>
      <c r="N203" s="73"/>
      <c r="O203" s="83"/>
      <c r="P203" s="202" t="s">
        <v>82</v>
      </c>
      <c r="Q203" s="179"/>
      <c r="R203" s="179"/>
      <c r="S203" s="73"/>
    </row>
    <row r="204" spans="4:19" s="55" customFormat="1" ht="12.75" customHeight="1" x14ac:dyDescent="0.2">
      <c r="D204" s="65"/>
      <c r="E204" s="65"/>
      <c r="F204" s="66"/>
      <c r="G204" s="66"/>
    </row>
    <row r="208" spans="4:19" ht="12.75" customHeight="1" x14ac:dyDescent="0.35">
      <c r="D208" s="99"/>
      <c r="E208" s="99"/>
      <c r="F208" s="99"/>
      <c r="G208" s="99"/>
      <c r="H208" s="93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99" zoomScaleSheetLayoutView="100" workbookViewId="0">
      <selection activeCell="F169" sqref="F169:Q170"/>
    </sheetView>
  </sheetViews>
  <sheetFormatPr defaultRowHeight="12.75" x14ac:dyDescent="0.2"/>
  <cols>
    <col min="1" max="1" width="6.42578125" style="73" customWidth="1"/>
    <col min="2" max="2" width="23.85546875" style="73" customWidth="1"/>
    <col min="3" max="3" width="5.5703125" style="73" customWidth="1"/>
    <col min="4" max="4" width="0.140625" style="73" customWidth="1"/>
    <col min="5" max="6" width="9.140625" style="73" customWidth="1"/>
    <col min="7" max="7" width="7.28515625" style="73" customWidth="1"/>
    <col min="8" max="9" width="9.140625" style="73"/>
    <col min="10" max="12" width="4.28515625" style="73" customWidth="1"/>
    <col min="13" max="13" width="4.140625" style="73" customWidth="1"/>
    <col min="14" max="14" width="5.140625" style="73" customWidth="1"/>
    <col min="15" max="18" width="9.140625" style="73"/>
    <col min="19" max="19" width="5.85546875" style="73" customWidth="1"/>
    <col min="20" max="16384" width="9.140625" style="73"/>
  </cols>
  <sheetData>
    <row r="1" spans="2:16" ht="13.5" thickBot="1" x14ac:dyDescent="0.25"/>
    <row r="2" spans="2:16" ht="21" customHeight="1" thickTop="1" thickBot="1" x14ac:dyDescent="0.25">
      <c r="B2" s="85" t="s">
        <v>29</v>
      </c>
    </row>
    <row r="3" spans="2:16" ht="13.5" thickTop="1" x14ac:dyDescent="0.2"/>
    <row r="11" spans="2:16" x14ac:dyDescent="0.2">
      <c r="G11" s="208" t="s">
        <v>35</v>
      </c>
      <c r="H11" s="208"/>
      <c r="I11" s="208"/>
      <c r="J11" s="208"/>
      <c r="K11" s="208"/>
      <c r="L11" s="208"/>
      <c r="M11" s="208"/>
      <c r="N11" s="208"/>
      <c r="O11" s="208"/>
      <c r="P11" s="209"/>
    </row>
    <row r="12" spans="2:16" x14ac:dyDescent="0.2"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2:16" x14ac:dyDescent="0.2">
      <c r="G13" s="208"/>
      <c r="H13" s="208"/>
      <c r="I13" s="208"/>
      <c r="J13" s="208"/>
      <c r="K13" s="208"/>
      <c r="L13" s="208"/>
      <c r="M13" s="208"/>
      <c r="N13" s="208"/>
      <c r="O13" s="208"/>
      <c r="P13" s="209"/>
    </row>
    <row r="14" spans="2:16" x14ac:dyDescent="0.2">
      <c r="G14" s="208"/>
      <c r="H14" s="208"/>
      <c r="I14" s="208"/>
      <c r="J14" s="208"/>
      <c r="K14" s="208"/>
      <c r="L14" s="208"/>
      <c r="M14" s="208"/>
      <c r="N14" s="208"/>
      <c r="O14" s="208"/>
      <c r="P14" s="209"/>
    </row>
    <row r="15" spans="2:16" x14ac:dyDescent="0.2">
      <c r="G15" s="208"/>
      <c r="H15" s="208"/>
      <c r="I15" s="208"/>
      <c r="J15" s="208"/>
      <c r="K15" s="208"/>
      <c r="L15" s="208"/>
      <c r="M15" s="208"/>
      <c r="N15" s="208"/>
      <c r="O15" s="208"/>
      <c r="P15" s="209"/>
    </row>
    <row r="16" spans="2:16" x14ac:dyDescent="0.2">
      <c r="G16" s="208"/>
      <c r="H16" s="208"/>
      <c r="I16" s="208"/>
      <c r="J16" s="208"/>
      <c r="K16" s="208"/>
      <c r="L16" s="208"/>
      <c r="M16" s="208"/>
      <c r="N16" s="208"/>
      <c r="O16" s="208"/>
      <c r="P16" s="209"/>
    </row>
    <row r="21" spans="2:18" ht="12.75" customHeight="1" x14ac:dyDescent="0.2">
      <c r="E21" s="212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</row>
    <row r="22" spans="2:18" ht="12.75" customHeight="1" x14ac:dyDescent="0.2"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</row>
    <row r="23" spans="2:18" ht="12.75" customHeight="1" x14ac:dyDescent="0.2">
      <c r="B23" s="73" t="s">
        <v>10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2:18" ht="12.75" customHeight="1" x14ac:dyDescent="0.2"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2:18" ht="12.75" customHeight="1" x14ac:dyDescent="0.2"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2:18" ht="12.75" customHeight="1" x14ac:dyDescent="0.45"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2:18" ht="29.25" x14ac:dyDescent="0.5">
      <c r="I27" s="206" t="s">
        <v>75</v>
      </c>
      <c r="J27" s="206"/>
      <c r="K27" s="206"/>
      <c r="L27" s="206"/>
      <c r="M27" s="206"/>
      <c r="N27" s="206"/>
    </row>
    <row r="30" spans="2:18" ht="21" customHeight="1" x14ac:dyDescent="0.2">
      <c r="F30" s="205" t="s">
        <v>123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2:18" ht="21" customHeight="1" x14ac:dyDescent="0.2"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2:18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197" t="str">
        <f>Fedlap!E28</f>
        <v>Pest</v>
      </c>
      <c r="F33" s="197"/>
      <c r="G33" s="197"/>
      <c r="H33" s="197"/>
      <c r="I33" s="197"/>
      <c r="J33" s="197"/>
      <c r="K33" s="197"/>
      <c r="L33" s="197" t="s">
        <v>81</v>
      </c>
      <c r="M33" s="197"/>
      <c r="N33" s="197"/>
      <c r="O33" s="197"/>
      <c r="P33" s="197"/>
      <c r="Q33" s="197"/>
      <c r="R33" s="197"/>
      <c r="S33" s="197"/>
    </row>
    <row r="34" spans="2:21" ht="21" customHeight="1" x14ac:dyDescent="0.2"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2:2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109" t="s">
        <v>44</v>
      </c>
      <c r="D36" s="73" t="s">
        <v>69</v>
      </c>
      <c r="E36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00"/>
      <c r="G36" s="200"/>
      <c r="H36" s="200"/>
      <c r="I36" s="200"/>
      <c r="J36" s="200"/>
      <c r="K36" s="200"/>
      <c r="L36" s="200"/>
      <c r="M36" s="196"/>
      <c r="N36" s="201" t="s">
        <v>124</v>
      </c>
      <c r="O36" s="200"/>
      <c r="P36" s="200"/>
      <c r="Q36" s="200"/>
      <c r="R36" s="196"/>
    </row>
    <row r="37" spans="2:21" ht="21" customHeight="1" x14ac:dyDescent="0.2">
      <c r="E37" s="200"/>
      <c r="F37" s="200"/>
      <c r="G37" s="200"/>
      <c r="H37" s="200"/>
      <c r="I37" s="200"/>
      <c r="J37" s="200"/>
      <c r="K37" s="200"/>
      <c r="L37" s="200"/>
      <c r="M37" s="196"/>
      <c r="N37" s="200"/>
      <c r="O37" s="200"/>
      <c r="P37" s="200"/>
      <c r="Q37" s="200"/>
      <c r="R37" s="196"/>
    </row>
    <row r="38" spans="2:21" ht="7.5" customHeight="1" x14ac:dyDescent="0.2"/>
    <row r="39" spans="2:21" ht="21" customHeight="1" x14ac:dyDescent="0.2">
      <c r="B39" s="109" t="s">
        <v>45</v>
      </c>
      <c r="E39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00"/>
      <c r="G39" s="200"/>
      <c r="H39" s="200"/>
      <c r="I39" s="200"/>
      <c r="J39" s="200"/>
      <c r="K39" s="200"/>
      <c r="L39" s="201" t="s">
        <v>41</v>
      </c>
      <c r="M39" s="201"/>
      <c r="N39" s="200"/>
      <c r="O39" s="200"/>
      <c r="P39" s="200"/>
      <c r="Q39" s="200"/>
      <c r="R39" s="196"/>
    </row>
    <row r="40" spans="2:21" ht="21" customHeight="1" x14ac:dyDescent="0.2"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96"/>
    </row>
    <row r="42" spans="2:21" s="80" customFormat="1" ht="21" customHeight="1" x14ac:dyDescent="0.6">
      <c r="B42" s="109" t="s">
        <v>43</v>
      </c>
      <c r="G42" s="79"/>
      <c r="H42" s="79"/>
      <c r="I42" s="79"/>
      <c r="J42" s="207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211"/>
      <c r="L42" s="211"/>
      <c r="M42" s="116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11"/>
      <c r="K43" s="211"/>
      <c r="L43" s="211"/>
      <c r="M43" s="116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195" t="s">
        <v>46</v>
      </c>
      <c r="I45" s="179"/>
      <c r="J45" s="179"/>
      <c r="K45" s="179"/>
      <c r="L45" s="179"/>
      <c r="M45" s="179"/>
      <c r="N45" s="179"/>
      <c r="O45" s="179"/>
      <c r="Q45" s="82"/>
      <c r="R45" s="82"/>
    </row>
    <row r="46" spans="2:21" ht="21" customHeight="1" x14ac:dyDescent="0.2">
      <c r="G46" s="55"/>
      <c r="H46" s="179"/>
      <c r="I46" s="179"/>
      <c r="J46" s="179"/>
      <c r="K46" s="179"/>
      <c r="L46" s="179"/>
      <c r="M46" s="179"/>
      <c r="N46" s="179"/>
      <c r="O46" s="179"/>
      <c r="Q46" s="108"/>
      <c r="R46" s="108"/>
      <c r="S46" s="108"/>
      <c r="T46" s="108"/>
      <c r="U46" s="108"/>
    </row>
    <row r="47" spans="2:21" ht="7.5" customHeight="1" x14ac:dyDescent="0.2">
      <c r="G47" s="55"/>
    </row>
    <row r="48" spans="2:21" ht="21" customHeight="1" x14ac:dyDescent="0.2">
      <c r="J48" s="192" t="s">
        <v>11</v>
      </c>
      <c r="K48" s="192"/>
      <c r="L48" s="192"/>
      <c r="M48" s="112"/>
      <c r="R48" s="110"/>
    </row>
    <row r="49" spans="4:18" ht="21" customHeight="1" x14ac:dyDescent="0.2">
      <c r="J49" s="192"/>
      <c r="K49" s="192"/>
      <c r="L49" s="192"/>
      <c r="M49" s="112"/>
    </row>
    <row r="50" spans="4:18" ht="7.5" customHeight="1" x14ac:dyDescent="0.2"/>
    <row r="51" spans="4:18" s="55" customFormat="1" ht="21" customHeight="1" x14ac:dyDescent="0.2">
      <c r="F51" s="113"/>
      <c r="G51" s="113"/>
      <c r="H51" s="113"/>
      <c r="I51" s="193" t="s">
        <v>47</v>
      </c>
      <c r="J51" s="194"/>
      <c r="K51" s="194"/>
      <c r="L51" s="194"/>
      <c r="M51" s="194"/>
      <c r="N51" s="194"/>
      <c r="O51" s="113"/>
      <c r="P51" s="113"/>
    </row>
    <row r="52" spans="4:18" s="55" customFormat="1" ht="21" customHeight="1" x14ac:dyDescent="0.2">
      <c r="F52" s="113"/>
      <c r="G52" s="113"/>
      <c r="H52" s="113"/>
      <c r="I52" s="194"/>
      <c r="J52" s="194"/>
      <c r="K52" s="194"/>
      <c r="L52" s="194"/>
      <c r="M52" s="194"/>
      <c r="N52" s="194"/>
      <c r="O52" s="113"/>
      <c r="P52" s="113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2" t="str">
        <f>Fedlap!E30</f>
        <v>Nagykőrös</v>
      </c>
      <c r="F55" s="122"/>
      <c r="G55" s="122"/>
      <c r="H55" s="122" t="str">
        <f>Fedlap!E32</f>
        <v>2022. november 12.</v>
      </c>
      <c r="I55" s="122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7"/>
      <c r="E58" s="67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198"/>
      <c r="F62" s="196"/>
      <c r="G62" s="196"/>
      <c r="O62" s="71"/>
      <c r="P62" s="198"/>
      <c r="Q62" s="196"/>
      <c r="R62" s="196"/>
    </row>
    <row r="63" spans="4:18" ht="7.5" customHeight="1" x14ac:dyDescent="0.2"/>
    <row r="64" spans="4:18" ht="23.25" x14ac:dyDescent="0.35">
      <c r="F64" s="120" t="s">
        <v>80</v>
      </c>
      <c r="O64" s="83"/>
      <c r="P64" s="202" t="s">
        <v>82</v>
      </c>
      <c r="Q64" s="179"/>
      <c r="R64" s="179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08" t="s">
        <v>35</v>
      </c>
      <c r="H80" s="208"/>
      <c r="I80" s="208"/>
      <c r="J80" s="208"/>
      <c r="K80" s="208"/>
      <c r="L80" s="208"/>
      <c r="M80" s="208"/>
      <c r="N80" s="208"/>
      <c r="O80" s="208"/>
      <c r="P80" s="209"/>
    </row>
    <row r="81" spans="2:18" x14ac:dyDescent="0.2">
      <c r="G81" s="208"/>
      <c r="H81" s="208"/>
      <c r="I81" s="208"/>
      <c r="J81" s="208"/>
      <c r="K81" s="208"/>
      <c r="L81" s="208"/>
      <c r="M81" s="208"/>
      <c r="N81" s="208"/>
      <c r="O81" s="208"/>
      <c r="P81" s="209"/>
    </row>
    <row r="82" spans="2:18" x14ac:dyDescent="0.2">
      <c r="G82" s="208"/>
      <c r="H82" s="208"/>
      <c r="I82" s="208"/>
      <c r="J82" s="208"/>
      <c r="K82" s="208"/>
      <c r="L82" s="208"/>
      <c r="M82" s="208"/>
      <c r="N82" s="208"/>
      <c r="O82" s="208"/>
      <c r="P82" s="209"/>
    </row>
    <row r="83" spans="2:18" x14ac:dyDescent="0.2">
      <c r="G83" s="208"/>
      <c r="H83" s="208"/>
      <c r="I83" s="208"/>
      <c r="J83" s="208"/>
      <c r="K83" s="208"/>
      <c r="L83" s="208"/>
      <c r="M83" s="208"/>
      <c r="N83" s="208"/>
      <c r="O83" s="208"/>
      <c r="P83" s="209"/>
    </row>
    <row r="84" spans="2:18" x14ac:dyDescent="0.2">
      <c r="G84" s="208"/>
      <c r="H84" s="208"/>
      <c r="I84" s="208"/>
      <c r="J84" s="208"/>
      <c r="K84" s="208"/>
      <c r="L84" s="208"/>
      <c r="M84" s="208"/>
      <c r="N84" s="208"/>
      <c r="O84" s="208"/>
      <c r="P84" s="209"/>
    </row>
    <row r="85" spans="2:18" x14ac:dyDescent="0.2">
      <c r="G85" s="208"/>
      <c r="H85" s="208"/>
      <c r="I85" s="208"/>
      <c r="J85" s="208"/>
      <c r="K85" s="208"/>
      <c r="L85" s="208"/>
      <c r="M85" s="208"/>
      <c r="N85" s="208"/>
      <c r="O85" s="208"/>
      <c r="P85" s="209"/>
    </row>
    <row r="90" spans="2:18" ht="12.75" customHeight="1" x14ac:dyDescent="0.2">
      <c r="E90" s="212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</row>
    <row r="91" spans="2:18" ht="12.75" customHeight="1" x14ac:dyDescent="0.2"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</row>
    <row r="92" spans="2:18" ht="12.75" customHeight="1" x14ac:dyDescent="0.2">
      <c r="B92" s="73" t="s">
        <v>10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</row>
    <row r="93" spans="2:18" ht="12.75" customHeight="1" x14ac:dyDescent="0.2"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</row>
    <row r="94" spans="2:18" ht="12.75" customHeight="1" x14ac:dyDescent="0.2"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</row>
    <row r="96" spans="2:18" ht="29.25" x14ac:dyDescent="0.5">
      <c r="I96" s="206" t="s">
        <v>75</v>
      </c>
      <c r="J96" s="206"/>
      <c r="K96" s="206"/>
      <c r="L96" s="206"/>
      <c r="M96" s="206"/>
      <c r="N96" s="206"/>
    </row>
    <row r="99" spans="2:19" ht="21" customHeight="1" x14ac:dyDescent="0.2">
      <c r="F99" s="205" t="s">
        <v>123</v>
      </c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2:19" ht="21" customHeight="1" x14ac:dyDescent="0.2"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2:19" ht="7.5" customHeight="1" x14ac:dyDescent="0.2"/>
    <row r="102" spans="2:19" ht="21" customHeight="1" x14ac:dyDescent="0.2">
      <c r="E102" s="197" t="str">
        <f>Fedlap!E28</f>
        <v>Pest</v>
      </c>
      <c r="F102" s="197"/>
      <c r="G102" s="197"/>
      <c r="H102" s="197"/>
      <c r="I102" s="197"/>
      <c r="J102" s="197"/>
      <c r="K102" s="197"/>
      <c r="L102" s="197" t="s">
        <v>81</v>
      </c>
      <c r="M102" s="197"/>
      <c r="N102" s="197"/>
      <c r="O102" s="197"/>
      <c r="P102" s="197"/>
      <c r="Q102" s="197"/>
      <c r="R102" s="197"/>
      <c r="S102" s="197"/>
    </row>
    <row r="103" spans="2:19" ht="21" customHeight="1" x14ac:dyDescent="0.2"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</row>
    <row r="104" spans="2:19" ht="7.5" customHeight="1" x14ac:dyDescent="0.2"/>
    <row r="105" spans="2:19" ht="21" customHeight="1" x14ac:dyDescent="0.2">
      <c r="B105" s="73" t="s">
        <v>44</v>
      </c>
      <c r="E10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00"/>
      <c r="G105" s="200"/>
      <c r="H105" s="200"/>
      <c r="I105" s="200"/>
      <c r="J105" s="200"/>
      <c r="K105" s="200"/>
      <c r="L105" s="200"/>
      <c r="M105" s="196"/>
      <c r="N105" s="201" t="s">
        <v>124</v>
      </c>
      <c r="O105" s="200"/>
      <c r="P105" s="200"/>
      <c r="Q105" s="200"/>
      <c r="R105" s="196"/>
    </row>
    <row r="106" spans="2:19" ht="21" customHeight="1" x14ac:dyDescent="0.2">
      <c r="E106" s="200"/>
      <c r="F106" s="200"/>
      <c r="G106" s="200"/>
      <c r="H106" s="200"/>
      <c r="I106" s="200"/>
      <c r="J106" s="200"/>
      <c r="K106" s="200"/>
      <c r="L106" s="200"/>
      <c r="M106" s="196"/>
      <c r="N106" s="200"/>
      <c r="O106" s="200"/>
      <c r="P106" s="200"/>
      <c r="Q106" s="200"/>
      <c r="R106" s="196"/>
    </row>
    <row r="107" spans="2:19" ht="7.5" customHeight="1" x14ac:dyDescent="0.2"/>
    <row r="108" spans="2:19" ht="21" customHeight="1" x14ac:dyDescent="0.2">
      <c r="B108" s="73" t="s">
        <v>45</v>
      </c>
      <c r="E10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00"/>
      <c r="G108" s="200"/>
      <c r="H108" s="200"/>
      <c r="I108" s="200"/>
      <c r="J108" s="200"/>
      <c r="K108" s="200"/>
      <c r="L108" s="201" t="s">
        <v>41</v>
      </c>
      <c r="M108" s="201"/>
      <c r="N108" s="200"/>
      <c r="O108" s="200"/>
      <c r="P108" s="200"/>
      <c r="Q108" s="200"/>
      <c r="R108" s="196"/>
    </row>
    <row r="109" spans="2:19" s="55" customFormat="1" ht="21" customHeight="1" x14ac:dyDescent="0.2"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196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07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200"/>
      <c r="L111" s="200"/>
      <c r="M111" s="114"/>
      <c r="N111" s="79"/>
      <c r="O111" s="79"/>
      <c r="P111" s="79"/>
    </row>
    <row r="112" spans="2:19" ht="21" customHeight="1" x14ac:dyDescent="0.6">
      <c r="J112" s="200"/>
      <c r="K112" s="200"/>
      <c r="L112" s="200"/>
      <c r="M112" s="114"/>
    </row>
    <row r="113" spans="4:16" ht="7.5" customHeight="1" x14ac:dyDescent="0.2"/>
    <row r="114" spans="4:16" ht="21" customHeight="1" x14ac:dyDescent="0.2">
      <c r="H114" s="195" t="s">
        <v>46</v>
      </c>
      <c r="I114" s="196"/>
      <c r="J114" s="196"/>
      <c r="K114" s="196"/>
      <c r="L114" s="196"/>
      <c r="M114" s="196"/>
      <c r="N114" s="196"/>
      <c r="O114" s="196"/>
    </row>
    <row r="115" spans="4:16" ht="21" customHeight="1" x14ac:dyDescent="0.2">
      <c r="H115" s="196"/>
      <c r="I115" s="196"/>
      <c r="J115" s="196"/>
      <c r="K115" s="196"/>
      <c r="L115" s="196"/>
      <c r="M115" s="196"/>
      <c r="N115" s="196"/>
      <c r="O115" s="196"/>
    </row>
    <row r="116" spans="4:16" ht="7.5" customHeight="1" x14ac:dyDescent="0.2"/>
    <row r="117" spans="4:16" ht="21" customHeight="1" x14ac:dyDescent="0.2">
      <c r="J117" s="192" t="s">
        <v>12</v>
      </c>
      <c r="K117" s="192"/>
      <c r="L117" s="192"/>
      <c r="M117" s="112"/>
    </row>
    <row r="118" spans="4:16" ht="21" customHeight="1" x14ac:dyDescent="0.2">
      <c r="F118" s="113"/>
      <c r="G118" s="113"/>
      <c r="H118" s="113"/>
      <c r="I118" s="113"/>
      <c r="J118" s="192"/>
      <c r="K118" s="192"/>
      <c r="L118" s="192"/>
      <c r="M118" s="112"/>
      <c r="N118" s="113"/>
      <c r="O118" s="113"/>
      <c r="P118" s="113"/>
    </row>
    <row r="119" spans="4:16" ht="7.5" customHeight="1" x14ac:dyDescent="0.2"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4:16" ht="21" customHeight="1" x14ac:dyDescent="0.2">
      <c r="I120" s="193" t="s">
        <v>47</v>
      </c>
      <c r="J120" s="194"/>
      <c r="K120" s="194"/>
      <c r="L120" s="194"/>
      <c r="M120" s="194"/>
      <c r="N120" s="194"/>
    </row>
    <row r="121" spans="4:16" s="55" customFormat="1" ht="21" customHeight="1" x14ac:dyDescent="0.2">
      <c r="I121" s="194"/>
      <c r="J121" s="194"/>
      <c r="K121" s="194"/>
      <c r="L121" s="194"/>
      <c r="M121" s="194"/>
      <c r="N121" s="194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2" t="str">
        <f>Fedlap!E30</f>
        <v>Nagykőrös</v>
      </c>
      <c r="F124" s="122"/>
      <c r="G124" s="122"/>
      <c r="H124" s="122" t="str">
        <f>Fedlap!E32</f>
        <v>2022. november 12.</v>
      </c>
      <c r="I124" s="121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198"/>
      <c r="F131" s="196"/>
      <c r="G131" s="196"/>
      <c r="P131" s="198"/>
      <c r="Q131" s="196"/>
      <c r="R131" s="196"/>
    </row>
    <row r="132" spans="4:18" ht="7.5" customHeight="1" x14ac:dyDescent="0.2"/>
    <row r="133" spans="4:18" ht="23.25" customHeight="1" x14ac:dyDescent="0.35">
      <c r="D133" s="65"/>
      <c r="F133" s="120" t="s">
        <v>80</v>
      </c>
      <c r="O133" s="83"/>
      <c r="P133" s="202" t="s">
        <v>82</v>
      </c>
      <c r="Q133" s="179"/>
      <c r="R133" s="179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10"/>
      <c r="E138" s="210"/>
      <c r="F138" s="210"/>
      <c r="G138" s="210"/>
      <c r="H138" s="196"/>
    </row>
    <row r="150" spans="5:18" x14ac:dyDescent="0.2">
      <c r="G150" s="208" t="s">
        <v>35</v>
      </c>
      <c r="H150" s="208"/>
      <c r="I150" s="208"/>
      <c r="J150" s="208"/>
      <c r="K150" s="208"/>
      <c r="L150" s="208"/>
      <c r="M150" s="208"/>
      <c r="N150" s="208"/>
      <c r="O150" s="208"/>
      <c r="P150" s="209"/>
    </row>
    <row r="151" spans="5:18" x14ac:dyDescent="0.2">
      <c r="G151" s="208"/>
      <c r="H151" s="208"/>
      <c r="I151" s="208"/>
      <c r="J151" s="208"/>
      <c r="K151" s="208"/>
      <c r="L151" s="208"/>
      <c r="M151" s="208"/>
      <c r="N151" s="208"/>
      <c r="O151" s="208"/>
      <c r="P151" s="209"/>
    </row>
    <row r="152" spans="5:18" x14ac:dyDescent="0.2">
      <c r="G152" s="208"/>
      <c r="H152" s="208"/>
      <c r="I152" s="208"/>
      <c r="J152" s="208"/>
      <c r="K152" s="208"/>
      <c r="L152" s="208"/>
      <c r="M152" s="208"/>
      <c r="N152" s="208"/>
      <c r="O152" s="208"/>
      <c r="P152" s="209"/>
    </row>
    <row r="153" spans="5:18" x14ac:dyDescent="0.2">
      <c r="G153" s="208"/>
      <c r="H153" s="208"/>
      <c r="I153" s="208"/>
      <c r="J153" s="208"/>
      <c r="K153" s="208"/>
      <c r="L153" s="208"/>
      <c r="M153" s="208"/>
      <c r="N153" s="208"/>
      <c r="O153" s="208"/>
      <c r="P153" s="209"/>
    </row>
    <row r="154" spans="5:18" x14ac:dyDescent="0.2">
      <c r="G154" s="208"/>
      <c r="H154" s="208"/>
      <c r="I154" s="208"/>
      <c r="J154" s="208"/>
      <c r="K154" s="208"/>
      <c r="L154" s="208"/>
      <c r="M154" s="208"/>
      <c r="N154" s="208"/>
      <c r="O154" s="208"/>
      <c r="P154" s="209"/>
    </row>
    <row r="155" spans="5:18" x14ac:dyDescent="0.2">
      <c r="G155" s="208"/>
      <c r="H155" s="208"/>
      <c r="I155" s="208"/>
      <c r="J155" s="208"/>
      <c r="K155" s="208"/>
      <c r="L155" s="208"/>
      <c r="M155" s="208"/>
      <c r="N155" s="208"/>
      <c r="O155" s="208"/>
      <c r="P155" s="209"/>
    </row>
    <row r="160" spans="5:18" ht="12.75" customHeight="1" x14ac:dyDescent="0.2">
      <c r="E160" s="212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</row>
    <row r="161" spans="2:19" ht="12.75" customHeight="1" x14ac:dyDescent="0.2"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</row>
    <row r="162" spans="2:19" s="55" customFormat="1" ht="12.75" customHeight="1" x14ac:dyDescent="0.2">
      <c r="B162" s="55" t="s">
        <v>10</v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</row>
    <row r="163" spans="2:19" ht="12.75" customHeight="1" x14ac:dyDescent="0.2"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108"/>
    </row>
    <row r="164" spans="2:19" ht="12.75" customHeight="1" x14ac:dyDescent="0.2"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108"/>
    </row>
    <row r="166" spans="2:19" ht="29.25" x14ac:dyDescent="0.5">
      <c r="I166" s="206" t="s">
        <v>75</v>
      </c>
      <c r="J166" s="206"/>
      <c r="K166" s="206"/>
      <c r="L166" s="206"/>
      <c r="M166" s="206"/>
      <c r="N166" s="206"/>
    </row>
    <row r="169" spans="2:19" ht="21" customHeight="1" x14ac:dyDescent="0.2">
      <c r="F169" s="205" t="s">
        <v>123</v>
      </c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</row>
    <row r="170" spans="2:19" ht="21" customHeight="1" x14ac:dyDescent="0.2"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</row>
    <row r="171" spans="2:19" ht="7.5" customHeight="1" x14ac:dyDescent="0.2"/>
    <row r="172" spans="2:19" ht="21" customHeight="1" x14ac:dyDescent="0.2">
      <c r="E172" s="197" t="str">
        <f>Fedlap!E28</f>
        <v>Pest</v>
      </c>
      <c r="F172" s="197"/>
      <c r="G172" s="197"/>
      <c r="H172" s="197"/>
      <c r="I172" s="197"/>
      <c r="J172" s="197"/>
      <c r="K172" s="197"/>
      <c r="L172" s="197" t="s">
        <v>81</v>
      </c>
      <c r="M172" s="197"/>
      <c r="N172" s="197"/>
      <c r="O172" s="197"/>
      <c r="P172" s="197"/>
      <c r="Q172" s="197"/>
      <c r="R172" s="197"/>
      <c r="S172" s="197"/>
    </row>
    <row r="173" spans="2:19" ht="21" customHeight="1" x14ac:dyDescent="0.2"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</row>
    <row r="174" spans="2:19" ht="7.5" customHeight="1" x14ac:dyDescent="0.2"/>
    <row r="175" spans="2:19" ht="21" customHeight="1" x14ac:dyDescent="0.2">
      <c r="B175" s="73" t="s">
        <v>44</v>
      </c>
      <c r="E175" s="19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00"/>
      <c r="G175" s="200"/>
      <c r="H175" s="200"/>
      <c r="I175" s="200"/>
      <c r="J175" s="200"/>
      <c r="K175" s="200"/>
      <c r="L175" s="200"/>
      <c r="M175" s="196"/>
      <c r="N175" s="201" t="s">
        <v>124</v>
      </c>
      <c r="O175" s="200"/>
      <c r="P175" s="200"/>
      <c r="Q175" s="200"/>
      <c r="R175" s="196"/>
    </row>
    <row r="176" spans="2:19" ht="21" customHeight="1" x14ac:dyDescent="0.2">
      <c r="E176" s="200"/>
      <c r="F176" s="200"/>
      <c r="G176" s="200"/>
      <c r="H176" s="200"/>
      <c r="I176" s="200"/>
      <c r="J176" s="200"/>
      <c r="K176" s="200"/>
      <c r="L176" s="200"/>
      <c r="M176" s="196"/>
      <c r="N176" s="200"/>
      <c r="O176" s="200"/>
      <c r="P176" s="200"/>
      <c r="Q176" s="200"/>
      <c r="R176" s="196"/>
    </row>
    <row r="177" spans="2:23" ht="7.5" customHeight="1" x14ac:dyDescent="0.2"/>
    <row r="178" spans="2:23" ht="21" customHeight="1" x14ac:dyDescent="0.2">
      <c r="B178" s="73" t="s">
        <v>45</v>
      </c>
      <c r="E178" s="19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00"/>
      <c r="G178" s="200"/>
      <c r="H178" s="200"/>
      <c r="I178" s="200"/>
      <c r="J178" s="200"/>
      <c r="K178" s="200"/>
      <c r="L178" s="201" t="s">
        <v>41</v>
      </c>
      <c r="M178" s="201"/>
      <c r="N178" s="200"/>
      <c r="O178" s="200"/>
      <c r="P178" s="200"/>
      <c r="Q178" s="200"/>
      <c r="R178" s="196"/>
    </row>
    <row r="179" spans="2:23" s="55" customFormat="1" ht="21" customHeight="1" x14ac:dyDescent="0.2"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196"/>
      <c r="W179" s="84"/>
    </row>
    <row r="180" spans="2:23" ht="12.75" customHeight="1" x14ac:dyDescent="0.2"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23" ht="21" customHeight="1" x14ac:dyDescent="0.2">
      <c r="B181" s="73" t="s">
        <v>43</v>
      </c>
      <c r="E181" s="108"/>
      <c r="F181" s="108"/>
      <c r="G181" s="108"/>
      <c r="H181" s="108"/>
      <c r="I181" s="108"/>
      <c r="J181" s="207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207"/>
      <c r="L181" s="207"/>
      <c r="M181" s="111"/>
      <c r="N181" s="108"/>
      <c r="O181" s="108"/>
      <c r="P181" s="108"/>
      <c r="Q181" s="108"/>
      <c r="R181" s="108"/>
      <c r="S181" s="108"/>
    </row>
    <row r="182" spans="2:23" ht="21" customHeight="1" x14ac:dyDescent="0.2">
      <c r="J182" s="207"/>
      <c r="K182" s="207"/>
      <c r="L182" s="207"/>
      <c r="M182" s="111"/>
    </row>
    <row r="183" spans="2:23" ht="7.5" customHeight="1" x14ac:dyDescent="0.2"/>
    <row r="184" spans="2:23" ht="21" customHeight="1" x14ac:dyDescent="0.2">
      <c r="H184" s="195" t="s">
        <v>46</v>
      </c>
      <c r="I184" s="196"/>
      <c r="J184" s="196"/>
      <c r="K184" s="196"/>
      <c r="L184" s="196"/>
      <c r="M184" s="196"/>
      <c r="N184" s="196"/>
      <c r="O184" s="196"/>
    </row>
    <row r="185" spans="2:23" ht="21" customHeight="1" x14ac:dyDescent="0.2">
      <c r="H185" s="196"/>
      <c r="I185" s="196"/>
      <c r="J185" s="196"/>
      <c r="K185" s="196"/>
      <c r="L185" s="196"/>
      <c r="M185" s="196"/>
      <c r="N185" s="196"/>
      <c r="O185" s="196"/>
    </row>
    <row r="186" spans="2:23" ht="7.5" customHeight="1" x14ac:dyDescent="0.2"/>
    <row r="187" spans="2:23" ht="21" customHeight="1" x14ac:dyDescent="0.2">
      <c r="J187" s="192" t="s">
        <v>13</v>
      </c>
      <c r="K187" s="192"/>
      <c r="L187" s="192"/>
      <c r="M187" s="112"/>
    </row>
    <row r="188" spans="2:23" ht="21" customHeight="1" x14ac:dyDescent="0.2">
      <c r="F188" s="113"/>
      <c r="G188" s="113"/>
      <c r="H188" s="113"/>
      <c r="I188" s="113"/>
      <c r="J188" s="192"/>
      <c r="K188" s="192"/>
      <c r="L188" s="192"/>
      <c r="M188" s="112"/>
      <c r="N188" s="113"/>
      <c r="O188" s="113"/>
      <c r="P188" s="113"/>
    </row>
    <row r="189" spans="2:23" ht="7.5" customHeight="1" x14ac:dyDescent="0.2"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23" ht="21" customHeight="1" x14ac:dyDescent="0.2">
      <c r="I190" s="193" t="s">
        <v>47</v>
      </c>
      <c r="J190" s="194"/>
      <c r="K190" s="194"/>
      <c r="L190" s="194"/>
      <c r="M190" s="194"/>
      <c r="N190" s="194"/>
    </row>
    <row r="191" spans="2:23" ht="21" customHeight="1" x14ac:dyDescent="0.2">
      <c r="I191" s="194"/>
      <c r="J191" s="194"/>
      <c r="K191" s="194"/>
      <c r="L191" s="194"/>
      <c r="M191" s="194"/>
      <c r="N191" s="194"/>
    </row>
    <row r="193" spans="4:19" s="55" customFormat="1" ht="21" customHeight="1" x14ac:dyDescent="0.2">
      <c r="D193" s="67"/>
      <c r="E193" s="67"/>
    </row>
    <row r="194" spans="4:19" s="55" customFormat="1" ht="25.5" customHeight="1" x14ac:dyDescent="0.5">
      <c r="D194" s="67"/>
      <c r="E194" s="122" t="str">
        <f>Fedlap!E30</f>
        <v>Nagykőrös</v>
      </c>
      <c r="F194" s="122"/>
      <c r="G194" s="122"/>
      <c r="H194" s="122" t="str">
        <f>Fedlap!E32</f>
        <v>2022. november 12.</v>
      </c>
      <c r="I194" s="121"/>
    </row>
    <row r="198" spans="4:19" s="55" customFormat="1" ht="12.75" customHeight="1" x14ac:dyDescent="0.2">
      <c r="D198" s="67"/>
      <c r="E198" s="67"/>
    </row>
    <row r="199" spans="4:19" s="55" customFormat="1" ht="12.75" customHeight="1" x14ac:dyDescent="0.2">
      <c r="D199" s="67"/>
      <c r="E199" s="67"/>
    </row>
    <row r="201" spans="4:19" ht="27.75" customHeight="1" x14ac:dyDescent="0.5">
      <c r="E201" s="198"/>
      <c r="F201" s="196"/>
      <c r="G201" s="196"/>
      <c r="P201" s="198"/>
      <c r="Q201" s="196"/>
      <c r="R201" s="196"/>
    </row>
    <row r="202" spans="4:19" ht="7.5" customHeight="1" x14ac:dyDescent="0.2"/>
    <row r="203" spans="4:19" s="55" customFormat="1" ht="23.25" customHeight="1" x14ac:dyDescent="0.35">
      <c r="D203" s="65"/>
      <c r="E203" s="73"/>
      <c r="F203" s="120" t="s">
        <v>80</v>
      </c>
      <c r="G203" s="73"/>
      <c r="H203" s="73"/>
      <c r="I203" s="73"/>
      <c r="J203" s="73"/>
      <c r="K203" s="73"/>
      <c r="L203" s="73"/>
      <c r="M203" s="73"/>
      <c r="N203" s="73"/>
      <c r="O203" s="83"/>
      <c r="P203" s="202" t="s">
        <v>82</v>
      </c>
      <c r="Q203" s="179"/>
      <c r="R203" s="179"/>
      <c r="S203" s="73"/>
    </row>
    <row r="204" spans="4:19" s="55" customFormat="1" ht="12.75" customHeight="1" x14ac:dyDescent="0.2">
      <c r="D204" s="65"/>
      <c r="E204" s="65"/>
      <c r="F204" s="66"/>
      <c r="G204" s="66"/>
    </row>
    <row r="208" spans="4:19" ht="12.75" customHeight="1" x14ac:dyDescent="0.35">
      <c r="D208" s="115"/>
      <c r="E208" s="115"/>
      <c r="F208" s="115"/>
      <c r="G208" s="115"/>
      <c r="H208" s="108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25" workbookViewId="0">
      <selection activeCell="E36" sqref="E36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73" t="s">
        <v>17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24" customFormat="1" ht="12" customHeight="1" x14ac:dyDescent="0.35">
      <c r="A2" s="72"/>
      <c r="B2" s="72"/>
      <c r="C2" s="105"/>
      <c r="D2" s="72"/>
      <c r="E2" s="72"/>
      <c r="F2" s="72"/>
      <c r="G2" s="72"/>
      <c r="H2" s="72"/>
      <c r="I2" s="72"/>
      <c r="J2" s="72"/>
    </row>
    <row r="3" spans="1:10" s="24" customFormat="1" ht="23.25" x14ac:dyDescent="0.35">
      <c r="A3" s="174" t="s">
        <v>76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s="24" customFormat="1" ht="115.5" customHeight="1" x14ac:dyDescent="0.35">
      <c r="A4" s="175" t="s">
        <v>70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s="24" customFormat="1" ht="23.25" x14ac:dyDescent="0.35">
      <c r="A5" s="174" t="s">
        <v>71</v>
      </c>
      <c r="B5" s="174"/>
      <c r="C5" s="174"/>
      <c r="D5" s="174"/>
      <c r="E5" s="174"/>
      <c r="F5" s="179"/>
      <c r="G5" s="179"/>
      <c r="H5" s="179"/>
      <c r="I5" s="179"/>
      <c r="J5" s="179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78"/>
      <c r="B21" s="178"/>
      <c r="C21" s="178"/>
      <c r="D21" s="178"/>
      <c r="E21" s="178"/>
      <c r="F21" s="178"/>
      <c r="G21" s="178"/>
      <c r="H21" s="178"/>
      <c r="I21" s="178"/>
      <c r="J21" s="178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74"/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77"/>
      <c r="B25" s="177"/>
      <c r="C25" s="177"/>
      <c r="D25" s="177"/>
      <c r="E25" s="177"/>
      <c r="F25" s="177"/>
      <c r="G25" s="177"/>
      <c r="H25" s="177"/>
      <c r="I25" s="177"/>
      <c r="J25" s="177"/>
    </row>
    <row r="26" spans="1:21" ht="12.75" customHeight="1" x14ac:dyDescent="0.2"/>
    <row r="27" spans="1:21" s="26" customFormat="1" ht="18" customHeight="1" x14ac:dyDescent="0.35">
      <c r="A27" s="177"/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21" s="18" customFormat="1" ht="26.25" customHeight="1" x14ac:dyDescent="0.4">
      <c r="A28" s="106"/>
      <c r="B28" s="124" t="s">
        <v>78</v>
      </c>
      <c r="C28" s="124"/>
      <c r="D28" s="124"/>
      <c r="E28" s="125" t="s">
        <v>83</v>
      </c>
      <c r="H28" s="118"/>
      <c r="I28" s="107"/>
      <c r="J28" s="19"/>
      <c r="L28" s="106"/>
      <c r="M28" s="106"/>
      <c r="N28" s="106"/>
      <c r="O28" s="106"/>
      <c r="P28" s="106"/>
      <c r="Q28" s="106"/>
      <c r="R28" s="107"/>
      <c r="S28" s="106"/>
      <c r="T28" s="106"/>
      <c r="U28" s="107"/>
    </row>
    <row r="29" spans="1:21" ht="23.25" x14ac:dyDescent="0.35">
      <c r="A29" s="76"/>
      <c r="B29" s="76"/>
      <c r="C29" s="76"/>
      <c r="D29" s="76"/>
      <c r="E29" s="76"/>
    </row>
    <row r="30" spans="1:21" ht="26.25" x14ac:dyDescent="0.4">
      <c r="A30" s="103"/>
      <c r="B30" s="123" t="s">
        <v>77</v>
      </c>
      <c r="C30" s="123"/>
      <c r="D30" s="123"/>
      <c r="E30" s="125" t="s">
        <v>84</v>
      </c>
      <c r="H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1" ht="23.25" x14ac:dyDescent="0.35">
      <c r="A31" s="76"/>
      <c r="B31" s="76"/>
      <c r="C31" s="76"/>
      <c r="D31" s="76"/>
      <c r="E31" s="76"/>
    </row>
    <row r="32" spans="1:21" ht="26.25" x14ac:dyDescent="0.4">
      <c r="A32" s="104"/>
      <c r="B32" s="78" t="s">
        <v>79</v>
      </c>
      <c r="C32" s="78"/>
      <c r="D32" s="78"/>
      <c r="E32" s="125" t="s">
        <v>85</v>
      </c>
      <c r="H32" s="118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ht="12.75" customHeight="1" x14ac:dyDescent="0.4">
      <c r="A33" s="104"/>
      <c r="B33" s="78"/>
      <c r="C33" s="78"/>
      <c r="D33" s="78"/>
      <c r="E33" s="167"/>
      <c r="H33" s="159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ht="23.25" x14ac:dyDescent="0.35">
      <c r="A34" s="104"/>
      <c r="B34" s="168" t="s">
        <v>191</v>
      </c>
      <c r="C34" s="168"/>
      <c r="D34" s="169"/>
      <c r="E34" s="169"/>
      <c r="F34" s="170"/>
      <c r="G34" s="171" t="s">
        <v>192</v>
      </c>
      <c r="H34" s="172"/>
      <c r="I34" s="169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x14ac:dyDescent="0.2">
      <c r="A35" s="77"/>
      <c r="B35" s="77"/>
      <c r="C35" s="77"/>
      <c r="D35" s="77"/>
      <c r="E35" s="77"/>
    </row>
    <row r="36" spans="1:20" ht="23.25" x14ac:dyDescent="0.35">
      <c r="A36" s="78"/>
      <c r="B36" s="78"/>
      <c r="C36" s="78"/>
      <c r="D36" s="78"/>
      <c r="E36" s="78" t="s">
        <v>7</v>
      </c>
      <c r="L36" s="78"/>
      <c r="O36" s="78"/>
    </row>
    <row r="49" spans="8:8" x14ac:dyDescent="0.2">
      <c r="H49" s="23"/>
    </row>
    <row r="50" spans="8:8" x14ac:dyDescent="0.2">
      <c r="H50" s="21"/>
    </row>
    <row r="51" spans="8:8" x14ac:dyDescent="0.2">
      <c r="H51" s="21"/>
    </row>
    <row r="52" spans="8:8" x14ac:dyDescent="0.2">
      <c r="H52" s="21"/>
    </row>
    <row r="53" spans="8:8" x14ac:dyDescent="0.2">
      <c r="H53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27</v>
      </c>
      <c r="F2" t="s">
        <v>61</v>
      </c>
      <c r="I2" t="s">
        <v>39</v>
      </c>
    </row>
    <row r="3" spans="1:9" x14ac:dyDescent="0.2">
      <c r="A3" t="s">
        <v>28</v>
      </c>
      <c r="F3" t="s">
        <v>36</v>
      </c>
      <c r="I3" t="s">
        <v>40</v>
      </c>
    </row>
    <row r="4" spans="1:9" s="73" customFormat="1" x14ac:dyDescent="0.2">
      <c r="A4" s="73" t="s">
        <v>57</v>
      </c>
      <c r="F4" s="73" t="s">
        <v>37</v>
      </c>
    </row>
    <row r="5" spans="1:9" s="73" customFormat="1" x14ac:dyDescent="0.2">
      <c r="A5" s="73" t="s">
        <v>58</v>
      </c>
      <c r="F5" s="73" t="s">
        <v>38</v>
      </c>
    </row>
    <row r="6" spans="1:9" s="73" customFormat="1" x14ac:dyDescent="0.2">
      <c r="A6" s="73" t="s">
        <v>29</v>
      </c>
    </row>
    <row r="7" spans="1:9" x14ac:dyDescent="0.2">
      <c r="A7" s="73" t="s">
        <v>30</v>
      </c>
    </row>
    <row r="8" spans="1:9" s="73" customFormat="1" x14ac:dyDescent="0.2">
      <c r="A8" s="73" t="s">
        <v>59</v>
      </c>
    </row>
    <row r="9" spans="1:9" s="73" customFormat="1" x14ac:dyDescent="0.2">
      <c r="A9" s="73" t="s">
        <v>60</v>
      </c>
    </row>
    <row r="10" spans="1:9" x14ac:dyDescent="0.2">
      <c r="A10" s="73" t="s">
        <v>31</v>
      </c>
    </row>
    <row r="11" spans="1:9" x14ac:dyDescent="0.2">
      <c r="A11" s="73" t="s">
        <v>32</v>
      </c>
    </row>
    <row r="12" spans="1:9" x14ac:dyDescent="0.2">
      <c r="A12" s="73" t="s">
        <v>33</v>
      </c>
    </row>
    <row r="13" spans="1:9" x14ac:dyDescent="0.2">
      <c r="A13" s="73" t="s">
        <v>34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4" sqref="E14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18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58" t="s">
        <v>103</v>
      </c>
      <c r="C3" s="127" t="s">
        <v>112</v>
      </c>
      <c r="D3" s="36" t="s">
        <v>166</v>
      </c>
      <c r="E3" s="58" t="s">
        <v>174</v>
      </c>
      <c r="F3" s="46" t="s">
        <v>83</v>
      </c>
      <c r="G3" s="30">
        <v>79</v>
      </c>
      <c r="H3" s="30">
        <v>80</v>
      </c>
      <c r="I3" s="31">
        <f>SUM(G3:H3)</f>
        <v>159</v>
      </c>
      <c r="J3" s="45"/>
    </row>
    <row r="4" spans="1:10" s="28" customFormat="1" x14ac:dyDescent="0.2">
      <c r="A4" s="29">
        <v>2</v>
      </c>
      <c r="B4" s="58" t="s">
        <v>108</v>
      </c>
      <c r="C4" s="127" t="s">
        <v>114</v>
      </c>
      <c r="D4" s="36" t="s">
        <v>168</v>
      </c>
      <c r="E4" s="58" t="s">
        <v>167</v>
      </c>
      <c r="F4" s="46" t="s">
        <v>83</v>
      </c>
      <c r="G4" s="30">
        <v>80</v>
      </c>
      <c r="H4" s="30">
        <v>68</v>
      </c>
      <c r="I4" s="31">
        <f>SUM(G4:H4)</f>
        <v>148</v>
      </c>
      <c r="J4" s="45"/>
    </row>
    <row r="5" spans="1:10" s="28" customFormat="1" x14ac:dyDescent="0.2">
      <c r="A5" s="29">
        <v>3</v>
      </c>
      <c r="B5" s="58" t="s">
        <v>101</v>
      </c>
      <c r="C5" s="127" t="s">
        <v>111</v>
      </c>
      <c r="D5" s="36" t="s">
        <v>166</v>
      </c>
      <c r="E5" s="58" t="s">
        <v>169</v>
      </c>
      <c r="F5" s="46" t="s">
        <v>83</v>
      </c>
      <c r="G5" s="30">
        <v>54</v>
      </c>
      <c r="H5" s="30">
        <v>60</v>
      </c>
      <c r="I5" s="31">
        <f>SUM(G5:H5)</f>
        <v>114</v>
      </c>
    </row>
    <row r="6" spans="1:10" s="28" customFormat="1" x14ac:dyDescent="0.2">
      <c r="A6" s="29">
        <v>4</v>
      </c>
      <c r="B6" s="58" t="s">
        <v>165</v>
      </c>
      <c r="C6" s="127" t="s">
        <v>113</v>
      </c>
      <c r="D6" s="36" t="s">
        <v>168</v>
      </c>
      <c r="E6" s="58" t="s">
        <v>167</v>
      </c>
      <c r="F6" s="46" t="s">
        <v>83</v>
      </c>
      <c r="G6" s="30">
        <v>49</v>
      </c>
      <c r="H6" s="30">
        <v>56</v>
      </c>
      <c r="I6" s="31">
        <f>SUM(G6:H6)</f>
        <v>105</v>
      </c>
    </row>
    <row r="7" spans="1:10" s="28" customFormat="1" x14ac:dyDescent="0.2">
      <c r="A7" s="29">
        <v>5</v>
      </c>
      <c r="B7" s="136" t="s">
        <v>170</v>
      </c>
      <c r="C7" s="139">
        <v>2009</v>
      </c>
      <c r="D7" s="36" t="s">
        <v>94</v>
      </c>
      <c r="E7" s="64" t="s">
        <v>173</v>
      </c>
      <c r="F7" s="46" t="s">
        <v>83</v>
      </c>
      <c r="G7" s="30">
        <v>43</v>
      </c>
      <c r="H7" s="30">
        <v>37</v>
      </c>
      <c r="I7" s="31">
        <f>SUM(G7:H7)</f>
        <v>80</v>
      </c>
    </row>
    <row r="8" spans="1:10" s="28" customFormat="1" x14ac:dyDescent="0.2">
      <c r="A8" s="29">
        <v>6</v>
      </c>
      <c r="B8" s="136"/>
      <c r="C8" s="139"/>
      <c r="D8" s="36"/>
      <c r="E8" s="136"/>
      <c r="F8" s="46"/>
      <c r="G8" s="30"/>
      <c r="H8" s="30"/>
      <c r="I8" s="31">
        <f t="shared" ref="I8:I9" si="0">SUM(G8:H8)</f>
        <v>0</v>
      </c>
    </row>
    <row r="9" spans="1:10" s="28" customFormat="1" x14ac:dyDescent="0.2">
      <c r="A9" s="29">
        <v>7</v>
      </c>
      <c r="B9" s="36"/>
      <c r="C9" s="36"/>
      <c r="D9" s="36"/>
      <c r="E9" s="36"/>
      <c r="F9" s="36"/>
      <c r="G9" s="36"/>
      <c r="H9" s="36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ref="I10:I14" si="1">SUM(G10:H10)</f>
        <v>0</v>
      </c>
    </row>
    <row r="11" spans="1:10" s="28" customFormat="1" x14ac:dyDescent="0.2">
      <c r="A11" s="29">
        <v>9</v>
      </c>
      <c r="B11" s="46"/>
      <c r="C11" s="126"/>
      <c r="D11" s="46"/>
      <c r="F11" s="46"/>
      <c r="G11" s="30"/>
      <c r="H11" s="30"/>
      <c r="I11" s="31">
        <f t="shared" si="1"/>
        <v>0</v>
      </c>
    </row>
    <row r="12" spans="1:10" s="28" customFormat="1" x14ac:dyDescent="0.2">
      <c r="A12" s="29">
        <v>10</v>
      </c>
      <c r="B12" s="46"/>
      <c r="C12" s="126"/>
      <c r="D12" s="46"/>
      <c r="E12" s="46"/>
      <c r="F12" s="46"/>
      <c r="G12" s="30"/>
      <c r="H12" s="30"/>
      <c r="I12" s="31">
        <f t="shared" si="1"/>
        <v>0</v>
      </c>
    </row>
    <row r="13" spans="1:10" s="28" customFormat="1" x14ac:dyDescent="0.2">
      <c r="A13" s="29">
        <v>11</v>
      </c>
      <c r="B13" s="46"/>
      <c r="C13" s="126"/>
      <c r="D13" s="46"/>
      <c r="E13" s="46"/>
      <c r="F13" s="46"/>
      <c r="G13" s="30"/>
      <c r="H13" s="30"/>
      <c r="I13" s="31">
        <f t="shared" si="1"/>
        <v>0</v>
      </c>
    </row>
    <row r="14" spans="1:10" s="28" customFormat="1" x14ac:dyDescent="0.2">
      <c r="A14" s="29">
        <v>12</v>
      </c>
      <c r="B14" s="46"/>
      <c r="C14" s="126"/>
      <c r="D14" s="46"/>
      <c r="E14" s="46"/>
      <c r="F14" s="46"/>
      <c r="G14" s="30"/>
      <c r="H14" s="30"/>
      <c r="I14" s="31">
        <f t="shared" si="1"/>
        <v>0</v>
      </c>
    </row>
    <row r="15" spans="1:10" s="28" customFormat="1" x14ac:dyDescent="0.2">
      <c r="A15" s="29">
        <v>13</v>
      </c>
      <c r="B15" s="46"/>
      <c r="C15" s="33"/>
      <c r="D15" s="46"/>
      <c r="E15" s="47"/>
      <c r="F15" s="46"/>
      <c r="G15" s="30"/>
      <c r="H15" s="30"/>
      <c r="I15" s="31">
        <f t="shared" ref="I15:I27" si="2">SUM(G15:H15)</f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2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2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2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2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2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2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2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2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>SUM(G24:H24)</f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2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2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48</v>
      </c>
      <c r="B30" s="3"/>
      <c r="C30" s="4"/>
      <c r="D30" s="3"/>
      <c r="E30" s="3"/>
    </row>
    <row r="31" spans="1:9" s="28" customFormat="1" ht="15" x14ac:dyDescent="0.2">
      <c r="A31" s="182" t="s">
        <v>6</v>
      </c>
      <c r="B31" s="188" t="s">
        <v>73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ht="15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2">
        <f t="shared" ref="I34:I36" si="3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2">
        <f t="shared" si="3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2">
        <f t="shared" si="3"/>
        <v>0</v>
      </c>
    </row>
    <row r="37" spans="1:9" s="28" customFormat="1" x14ac:dyDescent="0.2">
      <c r="I37" s="102">
        <f>SUM(I34:I36)</f>
        <v>0</v>
      </c>
    </row>
    <row r="38" spans="1:9" s="28" customFormat="1" x14ac:dyDescent="0.2">
      <c r="I38" s="101"/>
    </row>
    <row r="39" spans="1:9" s="28" customFormat="1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2">
        <f t="shared" ref="I40:I42" si="4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2">
        <f t="shared" si="4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2">
        <f t="shared" si="4"/>
        <v>0</v>
      </c>
    </row>
    <row r="43" spans="1:9" s="28" customFormat="1" x14ac:dyDescent="0.2">
      <c r="I43" s="102">
        <f>SUM(I40:I42)</f>
        <v>0</v>
      </c>
    </row>
    <row r="44" spans="1:9" s="28" customFormat="1" x14ac:dyDescent="0.2">
      <c r="I44" s="101"/>
    </row>
    <row r="45" spans="1:9" s="28" customFormat="1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5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5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5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9" sqref="E19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19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136" t="s">
        <v>130</v>
      </c>
      <c r="C3" s="138">
        <v>2007</v>
      </c>
      <c r="D3" s="36" t="s">
        <v>122</v>
      </c>
      <c r="E3" s="138" t="s">
        <v>129</v>
      </c>
      <c r="F3" s="56" t="s">
        <v>83</v>
      </c>
      <c r="G3" s="48">
        <v>57</v>
      </c>
      <c r="H3" s="48">
        <v>68</v>
      </c>
      <c r="I3" s="49">
        <f t="shared" ref="I3:I9" si="0">SUM(G3:H3)</f>
        <v>125</v>
      </c>
    </row>
    <row r="4" spans="1:9" s="28" customFormat="1" x14ac:dyDescent="0.2">
      <c r="A4" s="29">
        <v>2</v>
      </c>
      <c r="B4" s="58"/>
      <c r="C4" s="137"/>
      <c r="D4" s="36"/>
      <c r="E4" s="58"/>
      <c r="F4" s="56"/>
      <c r="G4" s="48"/>
      <c r="H4" s="48"/>
      <c r="I4" s="49">
        <f t="shared" si="0"/>
        <v>0</v>
      </c>
    </row>
    <row r="5" spans="1:9" s="28" customFormat="1" x14ac:dyDescent="0.2">
      <c r="A5" s="29">
        <v>3</v>
      </c>
      <c r="B5" s="51"/>
      <c r="C5" s="126"/>
      <c r="D5" s="53"/>
      <c r="E5" s="53"/>
      <c r="F5" s="53"/>
      <c r="G5" s="48"/>
      <c r="H5" s="48"/>
      <c r="I5" s="49">
        <f t="shared" si="0"/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x14ac:dyDescent="0.2">
      <c r="A7" s="29">
        <v>5</v>
      </c>
      <c r="B7" s="47"/>
      <c r="C7" s="54"/>
      <c r="D7" s="64"/>
      <c r="E7" s="56"/>
      <c r="F7" s="58"/>
      <c r="G7" s="48"/>
      <c r="H7" s="48"/>
      <c r="I7" s="49">
        <f t="shared" si="0"/>
        <v>0</v>
      </c>
    </row>
    <row r="8" spans="1:9" s="28" customFormat="1" x14ac:dyDescent="0.2">
      <c r="A8" s="29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x14ac:dyDescent="0.2">
      <c r="A9" s="29">
        <v>7</v>
      </c>
      <c r="B9" s="47"/>
      <c r="C9" s="54"/>
      <c r="D9" s="53"/>
      <c r="E9" s="5"/>
      <c r="F9" s="56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ref="I10" si="1">SUM(G10:H10)</f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ref="I11:I27" si="2">SUM(G11:H11)</f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2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2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2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2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2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2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2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2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2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2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2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2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2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2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2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49</v>
      </c>
    </row>
    <row r="31" spans="1:9" s="28" customFormat="1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ht="15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2">
        <f t="shared" ref="I34:I36" si="3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2">
        <f t="shared" si="3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2">
        <f t="shared" si="3"/>
        <v>0</v>
      </c>
    </row>
    <row r="37" spans="1:9" s="28" customFormat="1" x14ac:dyDescent="0.2">
      <c r="I37" s="102">
        <f>SUM(I34:I36)</f>
        <v>0</v>
      </c>
    </row>
    <row r="38" spans="1:9" s="28" customFormat="1" x14ac:dyDescent="0.2">
      <c r="I38" s="101"/>
    </row>
    <row r="39" spans="1:9" s="28" customFormat="1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2">
        <f t="shared" ref="I40:I42" si="4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2">
        <f t="shared" si="4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2">
        <f t="shared" si="4"/>
        <v>0</v>
      </c>
    </row>
    <row r="43" spans="1:9" s="28" customFormat="1" x14ac:dyDescent="0.2">
      <c r="I43" s="102">
        <f>SUM(I40:I42)</f>
        <v>0</v>
      </c>
    </row>
    <row r="44" spans="1:9" s="28" customFormat="1" x14ac:dyDescent="0.2">
      <c r="I44" s="101"/>
    </row>
    <row r="45" spans="1:9" s="28" customFormat="1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02">
        <f t="shared" ref="I46:I48" si="5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02">
        <f t="shared" si="5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02">
        <f t="shared" si="5"/>
        <v>0</v>
      </c>
    </row>
    <row r="49" spans="9:9" s="28" customFormat="1" x14ac:dyDescent="0.2">
      <c r="I49" s="102">
        <f>SUM(I46:I48)</f>
        <v>0</v>
      </c>
    </row>
  </sheetData>
  <sortState ref="B3:I9">
    <sortCondition descending="1" ref="I3:I9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14" sqref="F14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62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ht="15" x14ac:dyDescent="0.2">
      <c r="A3" s="29">
        <v>1</v>
      </c>
      <c r="B3" s="142" t="s">
        <v>96</v>
      </c>
      <c r="C3" s="140">
        <v>2010</v>
      </c>
      <c r="D3" s="139" t="s">
        <v>122</v>
      </c>
      <c r="E3" s="138" t="s">
        <v>129</v>
      </c>
      <c r="F3" s="136" t="s">
        <v>83</v>
      </c>
      <c r="G3" s="140">
        <v>87</v>
      </c>
      <c r="H3" s="140">
        <v>86</v>
      </c>
      <c r="I3" s="141">
        <f>SUM(G3:H3)</f>
        <v>173</v>
      </c>
      <c r="J3" s="45"/>
    </row>
    <row r="4" spans="1:10" s="28" customFormat="1" ht="15" x14ac:dyDescent="0.2">
      <c r="A4" s="29">
        <v>2</v>
      </c>
      <c r="B4" s="139" t="s">
        <v>89</v>
      </c>
      <c r="C4" s="140">
        <v>2010</v>
      </c>
      <c r="D4" s="139" t="s">
        <v>90</v>
      </c>
      <c r="E4" s="136" t="s">
        <v>171</v>
      </c>
      <c r="F4" s="136" t="s">
        <v>83</v>
      </c>
      <c r="G4" s="140">
        <v>71</v>
      </c>
      <c r="H4" s="140">
        <v>69</v>
      </c>
      <c r="I4" s="141">
        <f>SUM(G4:H4)</f>
        <v>140</v>
      </c>
      <c r="J4" s="45"/>
    </row>
    <row r="5" spans="1:10" s="28" customFormat="1" ht="15" x14ac:dyDescent="0.2">
      <c r="A5" s="29">
        <v>3</v>
      </c>
      <c r="B5" s="142"/>
      <c r="C5" s="140"/>
      <c r="D5" s="139"/>
      <c r="E5" s="142"/>
      <c r="F5" s="136"/>
      <c r="G5" s="140">
        <v>0</v>
      </c>
      <c r="H5" s="140">
        <v>0</v>
      </c>
      <c r="I5" s="141">
        <f>SUM(G5:H5)</f>
        <v>0</v>
      </c>
    </row>
    <row r="6" spans="1:10" s="28" customFormat="1" x14ac:dyDescent="0.2">
      <c r="A6" s="29">
        <v>4</v>
      </c>
      <c r="B6" s="142" t="s">
        <v>95</v>
      </c>
      <c r="C6" s="140">
        <v>2010</v>
      </c>
      <c r="D6" s="139" t="s">
        <v>122</v>
      </c>
      <c r="E6" s="142" t="s">
        <v>93</v>
      </c>
      <c r="F6" s="136" t="s">
        <v>83</v>
      </c>
      <c r="G6" s="30"/>
      <c r="H6" s="30"/>
      <c r="I6" s="31">
        <f t="shared" ref="I6:I27" si="0">SUM(G6:H6)</f>
        <v>0</v>
      </c>
    </row>
    <row r="7" spans="1:10" s="28" customFormat="1" x14ac:dyDescent="0.2">
      <c r="A7" s="29">
        <v>5</v>
      </c>
      <c r="B7" s="56"/>
      <c r="C7" s="143"/>
      <c r="D7" s="46"/>
      <c r="E7" s="61"/>
      <c r="F7" s="46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6"/>
      <c r="C8" s="14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66</v>
      </c>
    </row>
    <row r="31" spans="1:9" s="28" customFormat="1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s="28" customFormat="1" x14ac:dyDescent="0.2">
      <c r="I37" s="102">
        <f>SUM(I34:I36)</f>
        <v>0</v>
      </c>
    </row>
    <row r="38" spans="1:9" s="28" customFormat="1" x14ac:dyDescent="0.2">
      <c r="I38" s="101"/>
    </row>
    <row r="39" spans="1:9" s="28" customFormat="1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s="28" customFormat="1" x14ac:dyDescent="0.2">
      <c r="I43" s="102">
        <f>SUM(I40:I42)</f>
        <v>0</v>
      </c>
    </row>
    <row r="44" spans="1:9" s="28" customFormat="1" x14ac:dyDescent="0.2">
      <c r="I44" s="101"/>
    </row>
    <row r="45" spans="1:9" s="28" customFormat="1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8" sqref="E18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63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136" t="s">
        <v>98</v>
      </c>
      <c r="C3" s="36">
        <v>2006</v>
      </c>
      <c r="D3" s="46" t="s">
        <v>122</v>
      </c>
      <c r="E3" s="136" t="s">
        <v>93</v>
      </c>
      <c r="F3" s="46" t="s">
        <v>83</v>
      </c>
      <c r="G3" s="48">
        <v>88</v>
      </c>
      <c r="H3" s="48">
        <v>88</v>
      </c>
      <c r="I3" s="49">
        <f>SUM(G3:H3)</f>
        <v>176</v>
      </c>
    </row>
    <row r="4" spans="1:9" s="28" customFormat="1" x14ac:dyDescent="0.2">
      <c r="A4" s="29">
        <v>2</v>
      </c>
      <c r="B4" s="136" t="s">
        <v>97</v>
      </c>
      <c r="C4" s="36">
        <v>2006</v>
      </c>
      <c r="D4" s="46" t="s">
        <v>122</v>
      </c>
      <c r="E4" s="136" t="s">
        <v>93</v>
      </c>
      <c r="F4" s="46" t="s">
        <v>83</v>
      </c>
      <c r="G4" s="48">
        <v>88</v>
      </c>
      <c r="H4" s="48">
        <v>83</v>
      </c>
      <c r="I4" s="49">
        <f>SUM(G4:H4)</f>
        <v>171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4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72</v>
      </c>
    </row>
    <row r="31" spans="1:9" s="28" customFormat="1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s="28" customFormat="1" x14ac:dyDescent="0.2">
      <c r="I37" s="102">
        <f>SUM(I34:I36)</f>
        <v>0</v>
      </c>
    </row>
    <row r="38" spans="1:9" s="28" customFormat="1" x14ac:dyDescent="0.2">
      <c r="I38" s="101"/>
    </row>
    <row r="39" spans="1:9" s="28" customFormat="1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s="28" customFormat="1" x14ac:dyDescent="0.2">
      <c r="I43" s="102">
        <f>SUM(I40:I42)</f>
        <v>0</v>
      </c>
    </row>
    <row r="44" spans="1:9" s="28" customFormat="1" x14ac:dyDescent="0.2">
      <c r="I44" s="101"/>
    </row>
    <row r="45" spans="1:9" s="28" customFormat="1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9:9" s="28" customFormat="1" x14ac:dyDescent="0.2">
      <c r="I49" s="102">
        <f>SUM(I46:I48)</f>
        <v>0</v>
      </c>
    </row>
  </sheetData>
  <sortState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20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155" t="s">
        <v>106</v>
      </c>
      <c r="C3" s="52">
        <v>2009</v>
      </c>
      <c r="D3" s="155" t="s">
        <v>166</v>
      </c>
      <c r="E3" s="53" t="s">
        <v>172</v>
      </c>
      <c r="F3" s="53" t="s">
        <v>83</v>
      </c>
      <c r="G3" s="48">
        <v>83</v>
      </c>
      <c r="H3" s="48">
        <v>85</v>
      </c>
      <c r="I3" s="49">
        <f>SUM(G3:H3)</f>
        <v>168</v>
      </c>
    </row>
    <row r="4" spans="1:10" s="28" customFormat="1" ht="15.75" x14ac:dyDescent="0.2">
      <c r="A4" s="29">
        <v>2</v>
      </c>
      <c r="B4" s="56" t="s">
        <v>164</v>
      </c>
      <c r="C4" s="57">
        <v>2010</v>
      </c>
      <c r="D4" s="51" t="s">
        <v>168</v>
      </c>
      <c r="E4" s="58" t="s">
        <v>167</v>
      </c>
      <c r="F4" s="53" t="s">
        <v>83</v>
      </c>
      <c r="G4" s="48">
        <v>77</v>
      </c>
      <c r="H4" s="48">
        <v>70</v>
      </c>
      <c r="I4" s="49">
        <f>SUM(G4:H4)</f>
        <v>147</v>
      </c>
      <c r="J4" s="37"/>
    </row>
    <row r="5" spans="1:10" s="28" customFormat="1" ht="15.75" x14ac:dyDescent="0.2">
      <c r="A5" s="29">
        <v>3</v>
      </c>
      <c r="B5" s="136" t="s">
        <v>127</v>
      </c>
      <c r="C5" s="36">
        <v>2009</v>
      </c>
      <c r="D5" s="36" t="s">
        <v>94</v>
      </c>
      <c r="E5" s="64" t="s">
        <v>173</v>
      </c>
      <c r="F5" s="53" t="s">
        <v>83</v>
      </c>
      <c r="G5" s="48">
        <v>59</v>
      </c>
      <c r="H5" s="48">
        <v>68</v>
      </c>
      <c r="I5" s="49">
        <f>SUM(G5:H5)</f>
        <v>127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ref="I6:I27" si="0">SUM(G6:H6)</f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0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8" sqref="E18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21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8" t="s">
        <v>99</v>
      </c>
      <c r="C3" s="137" t="s">
        <v>117</v>
      </c>
      <c r="D3" s="36" t="s">
        <v>166</v>
      </c>
      <c r="E3" s="58" t="s">
        <v>174</v>
      </c>
      <c r="F3" s="35" t="s">
        <v>83</v>
      </c>
      <c r="G3" s="48">
        <v>76</v>
      </c>
      <c r="H3" s="48">
        <v>70</v>
      </c>
      <c r="I3" s="49">
        <f>SUM(G3:H3)</f>
        <v>146</v>
      </c>
    </row>
    <row r="4" spans="1:10" s="28" customFormat="1" ht="15.75" x14ac:dyDescent="0.2">
      <c r="A4" s="29">
        <v>3</v>
      </c>
      <c r="B4" s="51" t="s">
        <v>128</v>
      </c>
      <c r="C4" s="52">
        <v>2007</v>
      </c>
      <c r="D4" s="155" t="s">
        <v>116</v>
      </c>
      <c r="E4" s="53" t="s">
        <v>115</v>
      </c>
      <c r="F4" s="35" t="s">
        <v>83</v>
      </c>
      <c r="G4" s="48">
        <v>60</v>
      </c>
      <c r="H4" s="48">
        <v>56</v>
      </c>
      <c r="I4" s="49">
        <f>SUM(G4:H4)</f>
        <v>116</v>
      </c>
      <c r="J4" s="37"/>
    </row>
    <row r="5" spans="1:10" s="28" customFormat="1" ht="15.75" x14ac:dyDescent="0.2">
      <c r="A5" s="29">
        <v>2</v>
      </c>
      <c r="B5" s="156"/>
      <c r="C5" s="157"/>
      <c r="D5" s="156"/>
      <c r="E5" s="53"/>
      <c r="F5" s="53"/>
      <c r="G5" s="48"/>
      <c r="H5" s="48"/>
      <c r="I5" s="49">
        <f t="shared" ref="I5:I8" si="0">SUM(G5:H5)</f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ref="I9:I11" si="1">SUM(G9:H9)</f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1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1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ref="I12:I14" si="2">SUM(G12:H12)</f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2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2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ref="I15:I27" si="3">SUM(G15:H15)</f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3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3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3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3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3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3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3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3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3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3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3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3"/>
        <v>0</v>
      </c>
    </row>
    <row r="30" spans="1:9" ht="15.75" x14ac:dyDescent="0.2">
      <c r="A30" s="12" t="s">
        <v>51</v>
      </c>
    </row>
    <row r="31" spans="1:9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ht="15" customHeigh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ht="15.75" x14ac:dyDescent="0.2">
      <c r="A33" s="29" t="s">
        <v>14</v>
      </c>
      <c r="B33" s="184" t="s">
        <v>8</v>
      </c>
      <c r="C33" s="185"/>
      <c r="D33" s="185"/>
      <c r="E33" s="186"/>
      <c r="F33" s="36"/>
      <c r="G33" s="36"/>
      <c r="H33" s="36"/>
      <c r="I33" s="102"/>
    </row>
    <row r="34" spans="1:9" ht="15.75" x14ac:dyDescent="0.2">
      <c r="A34" s="28"/>
      <c r="B34" s="36" t="s">
        <v>9</v>
      </c>
      <c r="C34" s="36">
        <v>2001</v>
      </c>
      <c r="D34" s="36"/>
      <c r="E34" s="36"/>
      <c r="F34" s="36"/>
      <c r="G34" s="36">
        <v>75</v>
      </c>
      <c r="H34" s="36">
        <v>83</v>
      </c>
      <c r="I34" s="102">
        <f t="shared" ref="I34:I36" si="4">SUM(G34:H34)</f>
        <v>158</v>
      </c>
    </row>
    <row r="35" spans="1:9" ht="15.75" x14ac:dyDescent="0.2">
      <c r="A35" s="28"/>
      <c r="B35" s="36" t="s">
        <v>55</v>
      </c>
      <c r="C35" s="36">
        <v>2002</v>
      </c>
      <c r="D35" s="36"/>
      <c r="E35" s="36"/>
      <c r="F35" s="36"/>
      <c r="G35" s="36">
        <v>70</v>
      </c>
      <c r="H35" s="36">
        <v>66</v>
      </c>
      <c r="I35" s="102">
        <f t="shared" si="4"/>
        <v>136</v>
      </c>
    </row>
    <row r="36" spans="1:9" ht="15.75" x14ac:dyDescent="0.2">
      <c r="A36" s="28"/>
      <c r="B36" s="36" t="s">
        <v>56</v>
      </c>
      <c r="C36" s="36">
        <v>2003</v>
      </c>
      <c r="D36" s="36"/>
      <c r="E36" s="36"/>
      <c r="F36" s="36"/>
      <c r="G36" s="36">
        <v>73</v>
      </c>
      <c r="H36" s="36">
        <v>65</v>
      </c>
      <c r="I36" s="102">
        <f t="shared" si="4"/>
        <v>138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432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5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5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5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6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6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6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sortState ref="A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6" sqref="E16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64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1"/>
      <c r="C3" s="52"/>
      <c r="D3" s="64"/>
      <c r="E3" s="64"/>
      <c r="F3" s="53"/>
      <c r="G3" s="48"/>
      <c r="H3" s="48"/>
      <c r="I3" s="49">
        <f>SUM(G3:H3)</f>
        <v>0</v>
      </c>
    </row>
    <row r="4" spans="1:9" s="28" customFormat="1" ht="15.75" x14ac:dyDescent="0.2">
      <c r="A4" s="29">
        <v>2</v>
      </c>
      <c r="B4" s="51"/>
      <c r="C4" s="52"/>
      <c r="D4" s="53"/>
      <c r="E4" s="53"/>
      <c r="F4" s="53"/>
      <c r="G4" s="48"/>
      <c r="H4" s="48"/>
      <c r="I4" s="49">
        <f t="shared" ref="I4:I27" si="0">SUM(G4:H4)</f>
        <v>0</v>
      </c>
    </row>
    <row r="5" spans="1:9" s="28" customFormat="1" ht="15.75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67</v>
      </c>
    </row>
    <row r="31" spans="1:9" s="28" customFormat="1" ht="15" customHeight="1" x14ac:dyDescent="0.2">
      <c r="A31" s="182" t="s">
        <v>6</v>
      </c>
      <c r="B31" s="188" t="s">
        <v>74</v>
      </c>
      <c r="C31" s="182" t="s">
        <v>0</v>
      </c>
      <c r="D31" s="190"/>
      <c r="E31" s="187" t="s">
        <v>1</v>
      </c>
      <c r="F31" s="187"/>
      <c r="G31" s="180">
        <v>1</v>
      </c>
      <c r="H31" s="180">
        <v>2</v>
      </c>
      <c r="I31" s="182" t="s">
        <v>5</v>
      </c>
    </row>
    <row r="32" spans="1:9" s="28" customFormat="1" x14ac:dyDescent="0.2">
      <c r="A32" s="183"/>
      <c r="B32" s="189"/>
      <c r="C32" s="183"/>
      <c r="D32" s="181"/>
      <c r="E32" s="183"/>
      <c r="F32" s="183"/>
      <c r="G32" s="181"/>
      <c r="H32" s="181"/>
      <c r="I32" s="183"/>
    </row>
    <row r="33" spans="1:9" s="28" customFormat="1" ht="15.75" x14ac:dyDescent="0.2">
      <c r="A33" s="29" t="s">
        <v>14</v>
      </c>
      <c r="B33" s="184"/>
      <c r="C33" s="185"/>
      <c r="D33" s="185"/>
      <c r="E33" s="186"/>
      <c r="F33" s="36"/>
      <c r="G33" s="36"/>
      <c r="H33" s="36"/>
      <c r="I33" s="102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02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02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2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2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/>
    </row>
    <row r="39" spans="1:9" ht="15.75" x14ac:dyDescent="0.2">
      <c r="A39" s="29" t="s">
        <v>15</v>
      </c>
      <c r="B39" s="184"/>
      <c r="C39" s="185"/>
      <c r="D39" s="185"/>
      <c r="E39" s="186"/>
      <c r="F39" s="36"/>
      <c r="G39" s="36"/>
      <c r="H39" s="36"/>
      <c r="I39" s="102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2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2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2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2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/>
    </row>
    <row r="45" spans="1:9" ht="15.75" x14ac:dyDescent="0.2">
      <c r="A45" s="29" t="s">
        <v>16</v>
      </c>
      <c r="B45" s="184"/>
      <c r="C45" s="185"/>
      <c r="D45" s="185"/>
      <c r="E45" s="186"/>
      <c r="F45" s="36"/>
      <c r="G45" s="36"/>
      <c r="H45" s="36"/>
      <c r="I45" s="102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2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2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2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2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14</vt:i4>
      </vt:variant>
    </vt:vector>
  </HeadingPairs>
  <TitlesOfParts>
    <vt:vector size="35" baseType="lpstr">
      <vt:lpstr>beosztás</vt:lpstr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Oklevél(állóA4)egyéni</vt:lpstr>
      <vt:lpstr>Oklevél(állóA5)egyéni</vt:lpstr>
      <vt:lpstr>Oklevél(állóA4)csapat</vt:lpstr>
      <vt:lpstr>Oklevél(állóA5)csapat (2)</vt:lpstr>
      <vt:lpstr>Munka1</vt:lpstr>
      <vt:lpstr>Munka3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lastPrinted>2022-11-12T17:45:16Z</cp:lastPrinted>
  <dcterms:created xsi:type="dcterms:W3CDTF">2006-10-31T14:53:25Z</dcterms:created>
  <dcterms:modified xsi:type="dcterms:W3CDTF">2022-11-14T22:53:51Z</dcterms:modified>
</cp:coreProperties>
</file>