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16" yWindow="65416" windowWidth="19410" windowHeight="11010" tabRatio="956" activeTab="0"/>
  </bookViews>
  <sheets>
    <sheet name="Fedlap" sheetId="14" r:id="rId1"/>
    <sheet name="Áik_nylpu_Fiú_20" sheetId="2" r:id="rId2"/>
    <sheet name="KI_nylpu_Fiú_20" sheetId="6" r:id="rId3"/>
    <sheet name="Áik_Zlpu_Fiú_20 " sheetId="21" r:id="rId4"/>
    <sheet name="KI_Zlpu_Fiú_20 " sheetId="23" r:id="rId5"/>
    <sheet name="Áik_nylpu_Leány_20" sheetId="26" r:id="rId6"/>
    <sheet name="KI_nylpu_Leány_20" sheetId="7" r:id="rId7"/>
    <sheet name="Áik_Zlpu_Leány_20" sheetId="22" r:id="rId8"/>
    <sheet name="KI_Zlpu_Leány_20 " sheetId="24" r:id="rId9"/>
    <sheet name="Áik_Lpi_Fiú_20" sheetId="16" r:id="rId10"/>
    <sheet name="KI_Lpi_Fiú_20" sheetId="8" r:id="rId11"/>
    <sheet name="Áik_Lpi_Leány_20" sheetId="4" r:id="rId12"/>
    <sheet name="KI Lpi_Leány_20" sheetId="9" r:id="rId13"/>
    <sheet name="Oklevél(állóA4)egyéni" sheetId="17" r:id="rId14"/>
    <sheet name="Oklevél(állóA5)egyéni" sheetId="28" r:id="rId15"/>
    <sheet name="Oklevél(állóA4)csapat" sheetId="25" r:id="rId16"/>
    <sheet name="Oklevél(állóA5)csapat (2)" sheetId="27" r:id="rId17"/>
    <sheet name="Munka1" sheetId="18" r:id="rId18"/>
  </sheets>
  <definedNames>
    <definedName name="_xlnm._FilterDatabase" localSheetId="2" hidden="1">'KI_nylpu_Fiú_20'!$A$2:$J$2</definedName>
    <definedName name="Korcsoportok">'Munka1'!$F$1:$F$12</definedName>
    <definedName name="_xlnm.Print_Area" localSheetId="9">'Áik_Lpi_Fiú_20'!$A$1:$J$49</definedName>
    <definedName name="_xlnm.Print_Area" localSheetId="5">'Áik_nylpu_Leány_20'!$A$1:$J$49</definedName>
    <definedName name="_xlnm.Print_Area" localSheetId="3">'Áik_Zlpu_Fiú_20 '!$A$1:$J$38</definedName>
    <definedName name="_xlnm.Print_Area" localSheetId="7">'Áik_Zlpu_Leány_20'!$A$1:$J$42</definedName>
    <definedName name="_xlnm.Print_Area" localSheetId="12">'KI Lpi_Leány_20'!$A$1:$J$49</definedName>
    <definedName name="_xlnm.Print_Area" localSheetId="4">'KI_Zlpu_Fiú_20 '!$A$1:$J$49</definedName>
    <definedName name="_xlnm.Print_Area" localSheetId="8">'KI_Zlpu_Leány_20 '!$A$1:$J$49</definedName>
    <definedName name="_xlnm.Print_Area" localSheetId="13">'Oklevél(állóA4)egyéni'!$D$3:$S$211</definedName>
    <definedName name="_xlnm.Print_Area" localSheetId="16">'Oklevél(állóA5)csapat (2)'!$D$3:$S$211</definedName>
    <definedName name="_xlnm.Print_Area" localSheetId="14">'Oklevél(állóA5)egyéni'!$D$3:$S$211</definedName>
    <definedName name="Versenyszámok">'Munka1'!$A$1:$A$23</definedName>
  </definedNames>
  <calcPr calcId="145621"/>
  <extLst/>
</workbook>
</file>

<file path=xl/sharedStrings.xml><?xml version="1.0" encoding="utf-8"?>
<sst xmlns="http://schemas.openxmlformats.org/spreadsheetml/2006/main" count="974" uniqueCount="218">
  <si>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</si>
  <si>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</si>
  <si>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</si>
  <si>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</si>
  <si>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</si>
  <si>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</si>
  <si>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</si>
  <si>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</si>
  <si>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név</t>
  </si>
  <si>
    <t>I.</t>
  </si>
  <si>
    <t>II.</t>
  </si>
  <si>
    <t>III.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</si>
  <si>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</si>
  <si>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</si>
  <si>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</si>
  <si>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</si>
  <si>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</si>
  <si>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</si>
  <si>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</si>
  <si>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</si>
  <si>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</si>
  <si>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</si>
  <si>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</si>
  <si>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</si>
  <si>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</si>
  <si>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LPU Fiú Ái 20</t>
  </si>
  <si>
    <t>LPU Fiú KI 20</t>
  </si>
  <si>
    <t>LPU Leány Ái 20</t>
  </si>
  <si>
    <t>LPU Leány KI 20</t>
  </si>
  <si>
    <t>LPI Fiú Ái 20</t>
  </si>
  <si>
    <t>LPI Fiú KI 20</t>
  </si>
  <si>
    <t>LPI Leány Ái 20</t>
  </si>
  <si>
    <t>LPI Leány KI 20</t>
  </si>
  <si>
    <t>OKLEVÉL</t>
  </si>
  <si>
    <t>Az Általános és Középiskolák</t>
  </si>
  <si>
    <t>középiskolás fiú</t>
  </si>
  <si>
    <t>általános iskolás leány</t>
  </si>
  <si>
    <t>középiskolás leány</t>
  </si>
  <si>
    <t>korcsoprtban</t>
  </si>
  <si>
    <t>légpuska 20 lövés</t>
  </si>
  <si>
    <t>légpisztoly 20 lövés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</si>
  <si>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</si>
  <si>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</si>
  <si>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</si>
  <si>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</si>
  <si>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</si>
  <si>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</si>
  <si>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</si>
  <si>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</si>
  <si>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</si>
  <si>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</si>
  <si>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</si>
  <si>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</si>
  <si>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</si>
  <si>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</si>
  <si>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ZLPU Fiú Ái 20</t>
  </si>
  <si>
    <t>ZLPU Fiú KI 20</t>
  </si>
  <si>
    <t>ZLPU Leány Ái 20</t>
  </si>
  <si>
    <t>ZLPU Leány KI 20</t>
  </si>
  <si>
    <t>általános iskolás fiú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</si>
  <si>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</si>
  <si>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</si>
  <si>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</si>
  <si>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</si>
  <si>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</si>
  <si>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</si>
  <si>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</si>
  <si>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 </t>
  </si>
  <si>
    <t xml:space="preserve">ÁLTALÁNOS ÉS KÖZÉPISKOLÁSOK
légpuskás és légpisztolyos
</t>
  </si>
  <si>
    <t>Megyei bajnoksága</t>
  </si>
  <si>
    <t>Zártirányzékú Légpuska 20 lövéses - Fiú "középiskolás" kategória - CSAPAT</t>
  </si>
  <si>
    <t>Csapatnév           Versenyzők</t>
  </si>
  <si>
    <t>Csapatnév            Versenyzők</t>
  </si>
  <si>
    <t>csapata részére</t>
  </si>
  <si>
    <t xml:space="preserve">Helyszín: </t>
  </si>
  <si>
    <t xml:space="preserve">Megye: </t>
  </si>
  <si>
    <t xml:space="preserve">Időpont: </t>
  </si>
  <si>
    <t>főtitkár</t>
  </si>
  <si>
    <t>Megyei Bajnokságán</t>
  </si>
  <si>
    <t>elnök</t>
  </si>
  <si>
    <t>Baranya</t>
  </si>
  <si>
    <t>Pécs</t>
  </si>
  <si>
    <t>Kánnai-Nagy Zoé</t>
  </si>
  <si>
    <t>Moio Viktória</t>
  </si>
  <si>
    <t>Kreszl Vivien</t>
  </si>
  <si>
    <t>Gondos Viktória</t>
  </si>
  <si>
    <t>Csikós Lili Sára</t>
  </si>
  <si>
    <t>Antal Petra</t>
  </si>
  <si>
    <t>Betlehem Gábor Máté</t>
  </si>
  <si>
    <t>Baptista Szeretetszolgálat EJSZ Széchenyi István Gimnáziuma és Technikuma</t>
  </si>
  <si>
    <t>Költő Milán</t>
  </si>
  <si>
    <t>Gyurkó Zsombor</t>
  </si>
  <si>
    <t>Pécsi Mezőszél utcai Ált. Iskola</t>
  </si>
  <si>
    <t>Molnár Luca</t>
  </si>
  <si>
    <t>Szent Mór Iskolaközpont</t>
  </si>
  <si>
    <t>Kovács Lotti</t>
  </si>
  <si>
    <t>Haász Janka</t>
  </si>
  <si>
    <t xml:space="preserve">Baranya-Tolna </t>
  </si>
  <si>
    <t>Bozsolik Sarolta</t>
  </si>
  <si>
    <t>Bonyhád</t>
  </si>
  <si>
    <t>Bonyhádi Petőfi Sándor Evangélikus Gimnázium, Kollégium, Ált. Isk. és AMI</t>
  </si>
  <si>
    <t xml:space="preserve">Tolna </t>
  </si>
  <si>
    <t>Böndicz Emília</t>
  </si>
  <si>
    <t>Pécsi Bártfa utcai Általános Iskola</t>
  </si>
  <si>
    <t>Friedrich Aliz</t>
  </si>
  <si>
    <t>Várkonyi Emma Róza</t>
  </si>
  <si>
    <t>Pécsi Református Kollégium Általános Iskolája</t>
  </si>
  <si>
    <t>Krausz Dávid</t>
  </si>
  <si>
    <t>Dobrosi Dominik</t>
  </si>
  <si>
    <t>Szentlőrinc</t>
  </si>
  <si>
    <t>Déli ASzC Ujhelyi Imre Mezőgazdasági Technikum, Szakképző Isk. és Kollégium</t>
  </si>
  <si>
    <t>Balogh Fábián</t>
  </si>
  <si>
    <t>Dobos Bence</t>
  </si>
  <si>
    <t>Szalai Fanni</t>
  </si>
  <si>
    <t>Koronics Boglárka</t>
  </si>
  <si>
    <t>Polgár Dalma Nóra</t>
  </si>
  <si>
    <t>Pölöskei Napsugár</t>
  </si>
  <si>
    <t>Bonyhádi Petőfi Sándor Evangélikus Gimnázium, Kollégium, Ált. Iskola és AMI</t>
  </si>
  <si>
    <t>Tolna</t>
  </si>
  <si>
    <t>Szénási Ákos</t>
  </si>
  <si>
    <t>Goják Richárd</t>
  </si>
  <si>
    <t>Orsós Ádám</t>
  </si>
  <si>
    <t>Radó Márton Jácint</t>
  </si>
  <si>
    <t>Cser István</t>
  </si>
  <si>
    <t>Jónás Anna Luca</t>
  </si>
  <si>
    <t>Sűrű Sára</t>
  </si>
  <si>
    <t>Papp Kata</t>
  </si>
  <si>
    <t>Fábián Patrícia</t>
  </si>
  <si>
    <t>Baumgartner Katalin</t>
  </si>
  <si>
    <t>Bogos Patrik</t>
  </si>
  <si>
    <t>Szénási Áron</t>
  </si>
  <si>
    <t>Szántó Levente</t>
  </si>
  <si>
    <t>Tandi Klára</t>
  </si>
  <si>
    <t>Nyul Mariann</t>
  </si>
  <si>
    <t>Füzes-Nagy Aladár</t>
  </si>
  <si>
    <t>Abaliget</t>
  </si>
  <si>
    <t>Pécsi Bánki Donát Utcai Ált. Iskola Abaligeti Általános Iskolája</t>
  </si>
  <si>
    <t>Belsők</t>
  </si>
  <si>
    <t>2023. évi</t>
  </si>
  <si>
    <t>Gyergyói Máté Bende</t>
  </si>
  <si>
    <t>Várkonyi Bálint</t>
  </si>
  <si>
    <t>Csordás Fanni</t>
  </si>
  <si>
    <t>Müller Dóra</t>
  </si>
  <si>
    <t>Jurisics utcai Ált. Iskola</t>
  </si>
  <si>
    <t>Pécsi Janus Panonius Gimnázium</t>
  </si>
  <si>
    <t>Krikler Ákos</t>
  </si>
  <si>
    <t>Pál Roland Balázs</t>
  </si>
  <si>
    <t>Kontra Gergő</t>
  </si>
  <si>
    <t>Mészáros Bence</t>
  </si>
  <si>
    <t>Petzinger Dániel</t>
  </si>
  <si>
    <t>Kis-Pál Hanna</t>
  </si>
  <si>
    <t>Vajda Martin</t>
  </si>
  <si>
    <t>Mihály Máté</t>
  </si>
  <si>
    <t>Szabó Gábor Máté</t>
  </si>
  <si>
    <t>Csizmadia Bence</t>
  </si>
  <si>
    <t>Wolf Dominik Henrik</t>
  </si>
  <si>
    <t>Támer Gergő</t>
  </si>
  <si>
    <t>Herczig Viktória</t>
  </si>
  <si>
    <t>Szabó Zsóka</t>
  </si>
  <si>
    <t>Vukovics Zita Zsófi</t>
  </si>
  <si>
    <t>Gyöngyösi Lili</t>
  </si>
  <si>
    <t>Bognár Dorka</t>
  </si>
  <si>
    <t>Czesznak Eliza</t>
  </si>
  <si>
    <t>Keilhauer Bianka</t>
  </si>
  <si>
    <t>Pálfi Fanni</t>
  </si>
  <si>
    <t>Pintér Lívia</t>
  </si>
  <si>
    <t>Révész Viktória</t>
  </si>
  <si>
    <t>Schwindli Hajnalka</t>
  </si>
  <si>
    <t>Szegő Szonja</t>
  </si>
  <si>
    <t>Varga-Geizel Virág</t>
  </si>
  <si>
    <t>Bartó Csilla Tímea</t>
  </si>
  <si>
    <t>Cserepes Gréta Kata</t>
  </si>
  <si>
    <t>Kekk Adrienn</t>
  </si>
  <si>
    <t>Kern Kíra Malvin</t>
  </si>
  <si>
    <t>Kovács Bernadett</t>
  </si>
  <si>
    <t>Molnár Melitta</t>
  </si>
  <si>
    <t>Pincehelyi Fruzsina</t>
  </si>
  <si>
    <t>Sasvári Boróka</t>
  </si>
  <si>
    <t>Szabó Adrienn</t>
  </si>
  <si>
    <t>Szente Boglárka Lili</t>
  </si>
  <si>
    <t>Tajti Fanni</t>
  </si>
  <si>
    <t>Vida Viktória</t>
  </si>
  <si>
    <t>Zsifkó Luca</t>
  </si>
  <si>
    <t>Andalits Barbara</t>
  </si>
  <si>
    <t>Bán Teodóra</t>
  </si>
  <si>
    <t>Draskóczi Réka Sarolta</t>
  </si>
  <si>
    <t>Jauck Réka</t>
  </si>
  <si>
    <t>Léhmann Viola</t>
  </si>
  <si>
    <t>Bencze Dániel</t>
  </si>
  <si>
    <t>Berta Tibor</t>
  </si>
  <si>
    <t>Győrfi Dávid</t>
  </si>
  <si>
    <t>Hauptmann Máté</t>
  </si>
  <si>
    <t>Klárics Zdenkó</t>
  </si>
  <si>
    <t>Pecsnek Ferenc</t>
  </si>
  <si>
    <t>Potz Bálint</t>
  </si>
  <si>
    <t>Rábavölgyi Máté István</t>
  </si>
  <si>
    <t>Schrämpf Kilián</t>
  </si>
  <si>
    <t>Soós Kevin Erik</t>
  </si>
  <si>
    <t>Szabó Attila</t>
  </si>
  <si>
    <t>Szabó Viktor</t>
  </si>
  <si>
    <t>Tarnai Dominik</t>
  </si>
  <si>
    <t xml:space="preserve">Várkonyi Dominik Ármin </t>
  </si>
  <si>
    <t>Vida Bálint</t>
  </si>
  <si>
    <t>Viszt Marcell</t>
  </si>
  <si>
    <t>Gergics Zorán Márk</t>
  </si>
  <si>
    <t>Kántor Áron</t>
  </si>
  <si>
    <t>Katona Levente</t>
  </si>
  <si>
    <t>Mezőfi Ákos Ádám</t>
  </si>
  <si>
    <t>Szabó Ármin</t>
  </si>
  <si>
    <t>Szekeres Olivér Márk</t>
  </si>
  <si>
    <t>Varga Máté</t>
  </si>
  <si>
    <t>1b</t>
  </si>
  <si>
    <t>Kovács Béla Ált. Iskola</t>
  </si>
  <si>
    <t>Pécsi Jókai Mór Ált. Iskola</t>
  </si>
  <si>
    <t>ANK I. számú Ált. Iskola</t>
  </si>
  <si>
    <t>PTE II. Gyakorló</t>
  </si>
  <si>
    <t>Árpád Fejedelem Gimnázium</t>
  </si>
  <si>
    <t>Pécsi Református Gimnázium, Kollégium és Ált. Iskola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</si>
</sst>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0"/>
      <name val="Arial CE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family val="2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family val="2"/>
    </font>
    <font>
      <b/>
      <sz val="18"/>
      <color indexed="12"/>
      <name val="Arial CE"/>
      <family val="2"/>
    </font>
    <font>
      <sz val="12"/>
      <name val="Arial CE"/>
      <family val="2"/>
    </font>
    <font>
      <b/>
      <sz val="20"/>
      <color indexed="12"/>
      <name val="Arial"/>
      <family val="2"/>
    </font>
    <font>
      <sz val="11"/>
      <color indexed="8"/>
      <name val="Calibri"/>
      <family val="2"/>
    </font>
    <font>
      <i/>
      <sz val="24"/>
      <name val="Monotype Corsiva"/>
      <family val="4"/>
    </font>
    <font>
      <i/>
      <sz val="16"/>
      <name val="Monotype Corsiva"/>
      <family val="4"/>
    </font>
    <font>
      <i/>
      <sz val="28"/>
      <name val="Monotype Corsiva"/>
      <family val="4"/>
    </font>
    <font>
      <i/>
      <sz val="32"/>
      <name val="Monotype Corsiva"/>
      <family val="4"/>
    </font>
    <font>
      <b/>
      <i/>
      <sz val="24"/>
      <color rgb="FFFF0000"/>
      <name val="Monotype Corsiva"/>
      <family val="4"/>
    </font>
    <font>
      <b/>
      <sz val="10"/>
      <name val="Arial CE"/>
      <family val="2"/>
    </font>
    <font>
      <b/>
      <sz val="20"/>
      <color indexed="12"/>
      <name val="Arial CE"/>
      <family val="2"/>
    </font>
    <font>
      <i/>
      <sz val="22"/>
      <name val="Monotype Corsiva"/>
      <family val="4"/>
    </font>
    <font>
      <i/>
      <sz val="38"/>
      <name val="Monotype Corsiva"/>
      <family val="4"/>
    </font>
    <font>
      <i/>
      <sz val="26"/>
      <name val="Monotype Corsiva"/>
      <family val="4"/>
    </font>
    <font>
      <sz val="24"/>
      <name val="Arial CE"/>
      <family val="2"/>
    </font>
    <font>
      <i/>
      <sz val="18"/>
      <name val="Monotype Corsiva"/>
      <family val="4"/>
    </font>
    <font>
      <sz val="28"/>
      <name val="Arial CE"/>
      <family val="2"/>
    </font>
    <font>
      <i/>
      <sz val="52"/>
      <color rgb="FF000080"/>
      <name val="Monotype Corsiva"/>
      <family val="4"/>
    </font>
    <font>
      <sz val="52"/>
      <color rgb="FF000080"/>
      <name val="Arial CE"/>
      <family val="2"/>
    </font>
    <font>
      <sz val="38"/>
      <name val="Arial CE"/>
      <family val="2"/>
    </font>
    <font>
      <b/>
      <i/>
      <sz val="48"/>
      <color rgb="FFFF0000"/>
      <name val="Monotype Corsiva"/>
      <family val="4"/>
    </font>
    <font>
      <i/>
      <sz val="78"/>
      <color rgb="FF000080"/>
      <name val="Monotype Corsiva"/>
      <family val="4"/>
    </font>
    <font>
      <sz val="14"/>
      <name val="Arial CE"/>
      <family val="2"/>
    </font>
    <font>
      <i/>
      <sz val="28"/>
      <color rgb="FF000080"/>
      <name val="Monotype Corsiva"/>
      <family val="4"/>
    </font>
    <font>
      <i/>
      <sz val="30"/>
      <name val="Monotype Corsiva"/>
      <family val="4"/>
    </font>
    <font>
      <sz val="30"/>
      <name val="Arial CE"/>
      <family val="2"/>
    </font>
    <font>
      <i/>
      <sz val="20"/>
      <name val="Monotype Corsiva"/>
      <family val="4"/>
    </font>
    <font>
      <sz val="11"/>
      <name val="Arial"/>
      <family val="2"/>
    </font>
    <font>
      <sz val="10"/>
      <color rgb="FFFF0000"/>
      <name val="Arial CE"/>
      <family val="2"/>
    </font>
    <font>
      <sz val="10"/>
      <color theme="1"/>
      <name val="Arial CE"/>
      <family val="2"/>
    </font>
    <font>
      <b/>
      <sz val="10"/>
      <color rgb="FFFF000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>
        <color rgb="FF000000"/>
      </bottom>
    </border>
    <border>
      <left style="double"/>
      <right style="double"/>
      <top style="double"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66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0" fillId="4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31" fillId="0" borderId="0" xfId="0" applyFont="1"/>
    <xf numFmtId="0" fontId="0" fillId="0" borderId="0" xfId="0" applyAlignment="1">
      <alignment horizontal="right" vertical="center"/>
    </xf>
    <xf numFmtId="0" fontId="38" fillId="5" borderId="8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2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2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" xfId="0" applyFont="1" applyBorder="1" applyAlignment="1">
      <alignment/>
    </xf>
    <xf numFmtId="14" fontId="9" fillId="0" borderId="1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4" borderId="0" xfId="0" applyFill="1" applyBorder="1" applyAlignment="1">
      <alignment horizontal="left" vertical="center"/>
    </xf>
    <xf numFmtId="14" fontId="21" fillId="0" borderId="0" xfId="0" applyNumberFormat="1" applyFont="1" applyAlignment="1">
      <alignment/>
    </xf>
    <xf numFmtId="14" fontId="42" fillId="0" borderId="0" xfId="0" applyNumberFormat="1" applyFont="1" applyAlignment="1">
      <alignment/>
    </xf>
    <xf numFmtId="0" fontId="4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1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left" vertical="center"/>
    </xf>
    <xf numFmtId="0" fontId="17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vertical="center"/>
    </xf>
    <xf numFmtId="0" fontId="1" fillId="0" borderId="1" xfId="0" applyFont="1" applyFill="1" applyBorder="1"/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left" vertical="center"/>
    </xf>
    <xf numFmtId="0" fontId="25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left" vertical="center"/>
    </xf>
    <xf numFmtId="0" fontId="25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25" fillId="6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6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4" fillId="3" borderId="1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44" fillId="0" borderId="1" xfId="0" applyFont="1" applyFill="1" applyBorder="1" applyAlignment="1">
      <alignment vertical="center"/>
    </xf>
    <xf numFmtId="0" fontId="44" fillId="7" borderId="1" xfId="0" applyFont="1" applyFill="1" applyBorder="1" applyAlignment="1">
      <alignment horizontal="left" vertical="center"/>
    </xf>
    <xf numFmtId="0" fontId="45" fillId="7" borderId="1" xfId="0" applyFont="1" applyFill="1" applyBorder="1" applyAlignment="1">
      <alignment vertical="center"/>
    </xf>
    <xf numFmtId="0" fontId="46" fillId="6" borderId="1" xfId="0" applyFont="1" applyFill="1" applyBorder="1" applyAlignment="1">
      <alignment horizontal="left" vertical="center"/>
    </xf>
    <xf numFmtId="0" fontId="46" fillId="6" borderId="1" xfId="0" applyFont="1" applyFill="1" applyBorder="1" applyAlignment="1">
      <alignment vertical="center"/>
    </xf>
    <xf numFmtId="0" fontId="44" fillId="4" borderId="1" xfId="0" applyFont="1" applyFill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5" borderId="10" xfId="0" applyFont="1" applyFill="1" applyBorder="1" applyAlignment="1">
      <alignment vertical="center"/>
    </xf>
    <xf numFmtId="0" fontId="25" fillId="5" borderId="11" xfId="0" applyFont="1" applyFill="1" applyBorder="1" applyAlignment="1">
      <alignment vertical="center"/>
    </xf>
    <xf numFmtId="0" fontId="25" fillId="5" borderId="9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5" fillId="0" borderId="0" xfId="0" applyFont="1" applyAlignment="1">
      <alignment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28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9" fillId="0" borderId="0" xfId="0" applyFont="1" applyAlignment="1">
      <alignment horizontal="center" wrapText="1"/>
    </xf>
    <xf numFmtId="0" fontId="32" fillId="0" borderId="0" xfId="0" applyFont="1" applyAlignment="1">
      <alignment/>
    </xf>
    <xf numFmtId="1" fontId="40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 2" xfId="21"/>
    <cellStyle name="Normá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7</xdr:row>
      <xdr:rowOff>19050</xdr:rowOff>
    </xdr:from>
    <xdr:to>
      <xdr:col>6</xdr:col>
      <xdr:colOff>95250</xdr:colOff>
      <xdr:row>20</xdr:row>
      <xdr:rowOff>123825</xdr:rowOff>
    </xdr:to>
    <xdr:pic>
      <xdr:nvPicPr>
        <xdr:cNvPr id="1549" name="Picture 2" descr="HOM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0" y="2886075"/>
          <a:ext cx="214312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abSelected="1" workbookViewId="0" topLeftCell="A1">
      <selection activeCell="E33" sqref="E33"/>
    </sheetView>
  </sheetViews>
  <sheetFormatPr defaultColWidth="9.125" defaultRowHeight="12.75"/>
  <cols>
    <col min="1" max="1" width="9.125" style="20" customWidth="1"/>
    <col min="2" max="2" width="9.125" style="21" customWidth="1"/>
    <col min="3" max="3" width="4.625" style="21" customWidth="1"/>
    <col min="4" max="4" width="4.625" style="20" customWidth="1"/>
    <col min="5" max="5" width="17.75390625" style="21" customWidth="1"/>
    <col min="6" max="7" width="9.125" style="21" customWidth="1"/>
    <col min="8" max="9" width="9.125" style="20" customWidth="1"/>
    <col min="10" max="10" width="9.125" style="22" customWidth="1"/>
    <col min="11" max="16384" width="9.125" style="21" customWidth="1"/>
  </cols>
  <sheetData>
    <row r="1" spans="1:10" ht="26.25">
      <c r="A1" s="215" t="s">
        <v>15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s="24" customFormat="1" ht="12" customHeight="1">
      <c r="A2" s="75"/>
      <c r="B2" s="75"/>
      <c r="C2" s="111"/>
      <c r="D2" s="75"/>
      <c r="E2" s="75"/>
      <c r="F2" s="75"/>
      <c r="G2" s="75"/>
      <c r="H2" s="75"/>
      <c r="I2" s="75"/>
      <c r="J2" s="75"/>
    </row>
    <row r="3" spans="1:10" s="24" customFormat="1" ht="23.25">
      <c r="A3" s="216" t="s">
        <v>138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s="24" customFormat="1" ht="115.5" customHeight="1">
      <c r="A4" s="217" t="s">
        <v>68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0" s="24" customFormat="1" ht="23.25">
      <c r="A5" s="216" t="s">
        <v>69</v>
      </c>
      <c r="B5" s="216"/>
      <c r="C5" s="216"/>
      <c r="D5" s="216"/>
      <c r="E5" s="216"/>
      <c r="F5" s="221"/>
      <c r="G5" s="221"/>
      <c r="H5" s="221"/>
      <c r="I5" s="221"/>
      <c r="J5" s="221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spans="1:10" s="18" customFormat="1" ht="18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s="24" customFormat="1" ht="12.75" customHeight="1">
      <c r="A21" s="220"/>
      <c r="B21" s="220"/>
      <c r="C21" s="220"/>
      <c r="D21" s="220"/>
      <c r="E21" s="220"/>
      <c r="F21" s="220"/>
      <c r="G21" s="220"/>
      <c r="H21" s="220"/>
      <c r="I21" s="220"/>
      <c r="J21" s="220"/>
    </row>
    <row r="22" spans="1:10" s="26" customFormat="1" ht="12.75" customHeight="1">
      <c r="A22" s="25"/>
      <c r="D22" s="25"/>
      <c r="H22" s="25"/>
      <c r="I22" s="25"/>
      <c r="J22" s="27"/>
    </row>
    <row r="23" spans="1:10" s="24" customFormat="1" ht="12.75" customHeight="1">
      <c r="A23" s="216"/>
      <c r="B23" s="216"/>
      <c r="C23" s="216"/>
      <c r="D23" s="216"/>
      <c r="E23" s="216"/>
      <c r="F23" s="216"/>
      <c r="G23" s="216"/>
      <c r="H23" s="216"/>
      <c r="I23" s="216"/>
      <c r="J23" s="216"/>
    </row>
    <row r="24" spans="1:10" s="26" customFormat="1" ht="12.75" customHeight="1">
      <c r="A24" s="25"/>
      <c r="D24" s="25"/>
      <c r="H24" s="25"/>
      <c r="I24" s="25"/>
      <c r="J24" s="27"/>
    </row>
    <row r="25" spans="1:10" s="26" customFormat="1" ht="12.75" customHeight="1">
      <c r="A25" s="219"/>
      <c r="B25" s="219"/>
      <c r="C25" s="219"/>
      <c r="D25" s="219"/>
      <c r="E25" s="219"/>
      <c r="F25" s="219"/>
      <c r="G25" s="219"/>
      <c r="H25" s="219"/>
      <c r="I25" s="219"/>
      <c r="J25" s="219"/>
    </row>
    <row r="26" ht="12.75" customHeight="1"/>
    <row r="27" spans="1:10" s="26" customFormat="1" ht="18" customHeight="1">
      <c r="A27" s="219"/>
      <c r="B27" s="219"/>
      <c r="C27" s="219"/>
      <c r="D27" s="219"/>
      <c r="E27" s="219"/>
      <c r="F27" s="219"/>
      <c r="G27" s="219"/>
      <c r="H27" s="219"/>
      <c r="I27" s="219"/>
      <c r="J27" s="219"/>
    </row>
    <row r="28" spans="1:21" s="18" customFormat="1" ht="26.25" customHeight="1">
      <c r="A28" s="112"/>
      <c r="B28" s="130" t="s">
        <v>75</v>
      </c>
      <c r="C28" s="130"/>
      <c r="D28" s="130"/>
      <c r="E28" s="131" t="s">
        <v>97</v>
      </c>
      <c r="H28" s="124"/>
      <c r="I28" s="113"/>
      <c r="J28" s="19"/>
      <c r="L28" s="112"/>
      <c r="M28" s="112"/>
      <c r="N28" s="112"/>
      <c r="O28" s="112"/>
      <c r="P28" s="112"/>
      <c r="Q28" s="112"/>
      <c r="R28" s="113"/>
      <c r="S28" s="112"/>
      <c r="T28" s="112"/>
      <c r="U28" s="113"/>
    </row>
    <row r="29" spans="1:5" ht="23.25">
      <c r="A29" s="79"/>
      <c r="B29" s="79"/>
      <c r="C29" s="79"/>
      <c r="D29" s="79"/>
      <c r="E29" s="79"/>
    </row>
    <row r="30" spans="1:20" ht="26.25">
      <c r="A30" s="109"/>
      <c r="B30" s="129" t="s">
        <v>74</v>
      </c>
      <c r="C30" s="129"/>
      <c r="D30" s="129"/>
      <c r="E30" s="131" t="s">
        <v>81</v>
      </c>
      <c r="H30" s="109"/>
      <c r="L30" s="109"/>
      <c r="M30" s="109"/>
      <c r="N30" s="109"/>
      <c r="O30" s="109"/>
      <c r="P30" s="109"/>
      <c r="Q30" s="109"/>
      <c r="R30" s="109"/>
      <c r="S30" s="109"/>
      <c r="T30" s="109"/>
    </row>
    <row r="31" spans="1:5" ht="23.25">
      <c r="A31" s="79"/>
      <c r="B31" s="79"/>
      <c r="C31" s="79"/>
      <c r="D31" s="79"/>
      <c r="E31" s="79"/>
    </row>
    <row r="32" spans="1:20" ht="23.25">
      <c r="A32" s="110"/>
      <c r="B32" s="81" t="s">
        <v>76</v>
      </c>
      <c r="C32" s="81"/>
      <c r="D32" s="81"/>
      <c r="E32" s="132">
        <v>45247</v>
      </c>
      <c r="H32" s="124"/>
      <c r="L32" s="110"/>
      <c r="M32" s="110"/>
      <c r="N32" s="110"/>
      <c r="O32" s="110"/>
      <c r="P32" s="110"/>
      <c r="Q32" s="110"/>
      <c r="R32" s="110"/>
      <c r="S32" s="110"/>
      <c r="T32" s="110"/>
    </row>
    <row r="33" spans="1:5" ht="12.75">
      <c r="A33" s="80"/>
      <c r="B33" s="80"/>
      <c r="C33" s="80"/>
      <c r="D33" s="80"/>
      <c r="E33" s="80"/>
    </row>
    <row r="34" spans="1:15" ht="23.25">
      <c r="A34" s="81"/>
      <c r="B34" s="81"/>
      <c r="C34" s="81"/>
      <c r="D34" s="81"/>
      <c r="E34" s="81" t="s">
        <v>7</v>
      </c>
      <c r="L34" s="81"/>
      <c r="O34" s="81"/>
    </row>
    <row r="47" ht="12.75">
      <c r="H47" s="23"/>
    </row>
    <row r="48" ht="12.75">
      <c r="H48" s="21"/>
    </row>
    <row r="49" ht="12.75">
      <c r="H49" s="21"/>
    </row>
    <row r="50" ht="12.75">
      <c r="H50" s="21"/>
    </row>
    <row r="51" ht="12.75">
      <c r="H51" s="21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rintOptions horizontalCentered="1"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J49"/>
  <sheetViews>
    <sheetView zoomScale="110" zoomScaleNormal="11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I3"/>
    </sheetView>
  </sheetViews>
  <sheetFormatPr defaultColWidth="9.125" defaultRowHeight="12.75"/>
  <cols>
    <col min="1" max="1" width="6.00390625" style="3" customWidth="1"/>
    <col min="2" max="2" width="27.00390625" style="3" customWidth="1"/>
    <col min="3" max="3" width="6.125" style="5" customWidth="1"/>
    <col min="4" max="4" width="17.25390625" style="5" customWidth="1"/>
    <col min="5" max="5" width="60.75390625" style="5" customWidth="1"/>
    <col min="6" max="6" width="16.125" style="5" customWidth="1"/>
    <col min="7" max="8" width="6.75390625" style="5" customWidth="1"/>
    <col min="9" max="9" width="6.875" style="3" bestFit="1" customWidth="1"/>
    <col min="10" max="10" width="9.125" style="9" customWidth="1"/>
    <col min="11" max="16384" width="9.125" style="3" customWidth="1"/>
  </cols>
  <sheetData>
    <row r="1" spans="1:8" ht="24.75" customHeight="1">
      <c r="A1" s="1" t="s">
        <v>20</v>
      </c>
      <c r="C1" s="9"/>
      <c r="G1" s="9"/>
      <c r="H1" s="9"/>
    </row>
    <row r="2" spans="1:10" s="2" customFormat="1" ht="15.7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s="28" customFormat="1" ht="15.75">
      <c r="A3" s="29">
        <v>1</v>
      </c>
      <c r="B3" s="148" t="s">
        <v>151</v>
      </c>
      <c r="C3" s="140"/>
      <c r="D3" s="149" t="s">
        <v>81</v>
      </c>
      <c r="E3" s="139" t="s">
        <v>212</v>
      </c>
      <c r="F3" s="149" t="s">
        <v>80</v>
      </c>
      <c r="G3" s="142">
        <v>82</v>
      </c>
      <c r="H3" s="142">
        <v>84</v>
      </c>
      <c r="I3" s="143">
        <f aca="true" t="shared" si="0" ref="I3:I12">SUM(G3:H3)</f>
        <v>166</v>
      </c>
      <c r="J3" s="32"/>
    </row>
    <row r="4" spans="1:10" s="28" customFormat="1" ht="15.75">
      <c r="A4" s="29">
        <v>2</v>
      </c>
      <c r="B4" s="150"/>
      <c r="C4" s="140"/>
      <c r="D4" s="149" t="s">
        <v>81</v>
      </c>
      <c r="E4" s="139"/>
      <c r="F4" s="149" t="s">
        <v>80</v>
      </c>
      <c r="G4" s="142"/>
      <c r="H4" s="142"/>
      <c r="I4" s="143">
        <f t="shared" si="0"/>
        <v>0</v>
      </c>
      <c r="J4" s="32"/>
    </row>
    <row r="5" spans="1:10" s="28" customFormat="1" ht="15.75">
      <c r="A5" s="29">
        <v>3</v>
      </c>
      <c r="B5" s="150"/>
      <c r="C5" s="140"/>
      <c r="D5" s="149" t="s">
        <v>81</v>
      </c>
      <c r="E5" s="139"/>
      <c r="F5" s="149" t="s">
        <v>80</v>
      </c>
      <c r="G5" s="142"/>
      <c r="H5" s="142"/>
      <c r="I5" s="143">
        <f t="shared" si="0"/>
        <v>0</v>
      </c>
      <c r="J5" s="32"/>
    </row>
    <row r="6" spans="1:10" s="28" customFormat="1" ht="15.75">
      <c r="A6" s="29">
        <v>4</v>
      </c>
      <c r="B6" s="97"/>
      <c r="C6" s="57"/>
      <c r="D6" s="46" t="s">
        <v>81</v>
      </c>
      <c r="E6" s="46"/>
      <c r="F6" s="46" t="s">
        <v>80</v>
      </c>
      <c r="G6" s="30"/>
      <c r="H6" s="30"/>
      <c r="I6" s="31">
        <f t="shared" si="0"/>
        <v>0</v>
      </c>
      <c r="J6" s="32"/>
    </row>
    <row r="7" spans="1:10" s="28" customFormat="1" ht="15.75">
      <c r="A7" s="29">
        <v>5</v>
      </c>
      <c r="B7" s="34"/>
      <c r="C7" s="33"/>
      <c r="D7" s="89"/>
      <c r="E7" s="89"/>
      <c r="F7" s="89"/>
      <c r="G7" s="30"/>
      <c r="H7" s="30"/>
      <c r="I7" s="31">
        <f t="shared" si="0"/>
        <v>0</v>
      </c>
      <c r="J7" s="32"/>
    </row>
    <row r="8" spans="1:10" s="28" customFormat="1" ht="15.75">
      <c r="A8" s="29">
        <v>6</v>
      </c>
      <c r="B8" s="34"/>
      <c r="C8" s="33"/>
      <c r="D8" s="35"/>
      <c r="E8" s="35"/>
      <c r="F8" s="35"/>
      <c r="G8" s="30"/>
      <c r="H8" s="30"/>
      <c r="I8" s="31">
        <f t="shared" si="0"/>
        <v>0</v>
      </c>
      <c r="J8" s="32"/>
    </row>
    <row r="9" spans="1:10" s="28" customFormat="1" ht="15.75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  <c r="J9" s="32"/>
    </row>
    <row r="10" spans="1:10" s="28" customFormat="1" ht="15.75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  <c r="J10" s="32"/>
    </row>
    <row r="11" spans="1:10" s="28" customFormat="1" ht="15.75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  <c r="J11" s="32"/>
    </row>
    <row r="12" spans="1:10" s="28" customFormat="1" ht="15.75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  <c r="J12" s="32"/>
    </row>
    <row r="13" spans="1:10" s="28" customFormat="1" ht="15.75">
      <c r="A13" s="29">
        <v>11</v>
      </c>
      <c r="B13" s="34"/>
      <c r="C13" s="33"/>
      <c r="D13" s="35"/>
      <c r="E13" s="35"/>
      <c r="F13" s="35"/>
      <c r="G13" s="30"/>
      <c r="H13" s="30"/>
      <c r="I13" s="31">
        <f aca="true" t="shared" si="1" ref="I13:I27">SUM(G13:H13)</f>
        <v>0</v>
      </c>
      <c r="J13" s="32"/>
    </row>
    <row r="14" spans="1:10" s="28" customFormat="1" ht="15.75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1"/>
        <v>0</v>
      </c>
      <c r="J14" s="32"/>
    </row>
    <row r="15" spans="1:10" s="28" customFormat="1" ht="15.75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1"/>
        <v>0</v>
      </c>
      <c r="J15" s="32"/>
    </row>
    <row r="16" spans="1:10" s="28" customFormat="1" ht="15.75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1"/>
        <v>0</v>
      </c>
      <c r="J16" s="32"/>
    </row>
    <row r="17" spans="1:10" s="28" customFormat="1" ht="15.75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1"/>
        <v>0</v>
      </c>
      <c r="J17" s="32"/>
    </row>
    <row r="18" spans="1:10" s="28" customFormat="1" ht="15.75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1"/>
        <v>0</v>
      </c>
      <c r="J18" s="32"/>
    </row>
    <row r="19" spans="1:10" s="28" customFormat="1" ht="15.75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1"/>
        <v>0</v>
      </c>
      <c r="J19" s="32"/>
    </row>
    <row r="20" spans="1:10" s="28" customFormat="1" ht="15.75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1"/>
        <v>0</v>
      </c>
      <c r="J20" s="32"/>
    </row>
    <row r="21" spans="1:10" s="28" customFormat="1" ht="15.75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1"/>
        <v>0</v>
      </c>
      <c r="J21" s="32"/>
    </row>
    <row r="22" spans="1:10" s="28" customFormat="1" ht="15.75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1"/>
        <v>0</v>
      </c>
      <c r="J22" s="32"/>
    </row>
    <row r="23" spans="1:10" s="28" customFormat="1" ht="15.75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1"/>
        <v>0</v>
      </c>
      <c r="J23" s="32"/>
    </row>
    <row r="24" spans="1:10" s="28" customFormat="1" ht="15.75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1"/>
        <v>0</v>
      </c>
      <c r="J24" s="32"/>
    </row>
    <row r="25" spans="1:10" s="28" customFormat="1" ht="15.75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1"/>
        <v>0</v>
      </c>
      <c r="J25" s="32"/>
    </row>
    <row r="26" spans="1:10" s="28" customFormat="1" ht="15.75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1"/>
        <v>0</v>
      </c>
      <c r="J26" s="32"/>
    </row>
    <row r="27" spans="1:10" s="28" customFormat="1" ht="15.75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1"/>
        <v>0</v>
      </c>
      <c r="J27" s="32"/>
    </row>
    <row r="30" ht="15.75">
      <c r="A30" s="1" t="s">
        <v>52</v>
      </c>
    </row>
    <row r="31" spans="1:9" ht="15" customHeight="1">
      <c r="A31" s="227" t="s">
        <v>6</v>
      </c>
      <c r="B31" s="228" t="s">
        <v>72</v>
      </c>
      <c r="C31" s="227" t="s">
        <v>0</v>
      </c>
      <c r="D31" s="230"/>
      <c r="E31" s="225" t="s">
        <v>1</v>
      </c>
      <c r="F31" s="225"/>
      <c r="G31" s="232">
        <v>1</v>
      </c>
      <c r="H31" s="232">
        <v>2</v>
      </c>
      <c r="I31" s="227" t="s">
        <v>5</v>
      </c>
    </row>
    <row r="32" spans="1:9" ht="15" customHeight="1">
      <c r="A32" s="226"/>
      <c r="B32" s="229"/>
      <c r="C32" s="226"/>
      <c r="D32" s="231"/>
      <c r="E32" s="226"/>
      <c r="F32" s="226"/>
      <c r="G32" s="231"/>
      <c r="H32" s="231"/>
      <c r="I32" s="226"/>
    </row>
    <row r="33" spans="1:9" ht="15.75">
      <c r="A33" s="29" t="s">
        <v>12</v>
      </c>
      <c r="B33" s="222"/>
      <c r="C33" s="223"/>
      <c r="D33" s="223"/>
      <c r="E33" s="224"/>
      <c r="F33" s="36"/>
      <c r="G33" s="36"/>
      <c r="H33" s="36"/>
      <c r="I33" s="108"/>
    </row>
    <row r="34" spans="1:9" ht="15.75">
      <c r="A34" s="28"/>
      <c r="B34" s="36"/>
      <c r="C34" s="36"/>
      <c r="D34" s="36"/>
      <c r="E34" s="36"/>
      <c r="F34" s="36"/>
      <c r="G34" s="36"/>
      <c r="H34" s="36"/>
      <c r="I34" s="108">
        <f aca="true" t="shared" si="2" ref="I34:I36">SUM(G34:H34)</f>
        <v>0</v>
      </c>
    </row>
    <row r="35" spans="1:9" ht="15.75">
      <c r="A35" s="28"/>
      <c r="B35" s="36"/>
      <c r="C35" s="36"/>
      <c r="D35" s="36"/>
      <c r="E35" s="36"/>
      <c r="F35" s="36"/>
      <c r="G35" s="36"/>
      <c r="H35" s="36"/>
      <c r="I35" s="108">
        <f t="shared" si="2"/>
        <v>0</v>
      </c>
    </row>
    <row r="36" spans="1:9" ht="15.75">
      <c r="A36" s="28"/>
      <c r="B36" s="36"/>
      <c r="C36" s="36"/>
      <c r="D36" s="36"/>
      <c r="E36" s="36"/>
      <c r="F36" s="36"/>
      <c r="G36" s="36"/>
      <c r="H36" s="36"/>
      <c r="I36" s="108">
        <f t="shared" si="2"/>
        <v>0</v>
      </c>
    </row>
    <row r="37" spans="1:9" ht="15.75">
      <c r="A37" s="28"/>
      <c r="B37" s="28"/>
      <c r="C37" s="28"/>
      <c r="D37" s="28"/>
      <c r="E37" s="28"/>
      <c r="F37" s="28"/>
      <c r="G37" s="28"/>
      <c r="H37" s="28"/>
      <c r="I37" s="108">
        <f>SUM(I34:I36)</f>
        <v>0</v>
      </c>
    </row>
    <row r="38" spans="1:9" ht="15.75">
      <c r="A38" s="28"/>
      <c r="B38" s="28"/>
      <c r="C38" s="28"/>
      <c r="D38" s="28"/>
      <c r="E38" s="28"/>
      <c r="F38" s="28"/>
      <c r="G38" s="28"/>
      <c r="H38" s="28"/>
      <c r="I38" s="107"/>
    </row>
    <row r="39" spans="1:9" ht="15.75">
      <c r="A39" s="29" t="s">
        <v>13</v>
      </c>
      <c r="B39" s="222"/>
      <c r="C39" s="223"/>
      <c r="D39" s="223"/>
      <c r="E39" s="224"/>
      <c r="F39" s="36"/>
      <c r="G39" s="36"/>
      <c r="H39" s="36"/>
      <c r="I39" s="108"/>
    </row>
    <row r="40" spans="1:9" ht="15.75">
      <c r="A40" s="28"/>
      <c r="B40" s="36"/>
      <c r="C40" s="36"/>
      <c r="D40" s="36"/>
      <c r="E40" s="36"/>
      <c r="F40" s="36"/>
      <c r="G40" s="36"/>
      <c r="H40" s="36"/>
      <c r="I40" s="108">
        <f aca="true" t="shared" si="3" ref="I40:I42">SUM(G40:H40)</f>
        <v>0</v>
      </c>
    </row>
    <row r="41" spans="1:9" ht="15.75">
      <c r="A41" s="28"/>
      <c r="B41" s="36"/>
      <c r="C41" s="36"/>
      <c r="D41" s="36"/>
      <c r="E41" s="36"/>
      <c r="F41" s="36"/>
      <c r="G41" s="36"/>
      <c r="H41" s="36"/>
      <c r="I41" s="108">
        <f t="shared" si="3"/>
        <v>0</v>
      </c>
    </row>
    <row r="42" spans="1:9" ht="15.75">
      <c r="A42" s="28"/>
      <c r="B42" s="36"/>
      <c r="C42" s="36"/>
      <c r="D42" s="36"/>
      <c r="E42" s="36"/>
      <c r="F42" s="36"/>
      <c r="G42" s="36"/>
      <c r="H42" s="36"/>
      <c r="I42" s="108">
        <f t="shared" si="3"/>
        <v>0</v>
      </c>
    </row>
    <row r="43" spans="1:9" ht="15.75">
      <c r="A43" s="28"/>
      <c r="B43" s="28"/>
      <c r="C43" s="28"/>
      <c r="D43" s="28"/>
      <c r="E43" s="28"/>
      <c r="F43" s="28"/>
      <c r="G43" s="28"/>
      <c r="H43" s="28"/>
      <c r="I43" s="108">
        <f>SUM(I40:I42)</f>
        <v>0</v>
      </c>
    </row>
    <row r="44" spans="1:9" ht="15.75">
      <c r="A44" s="28"/>
      <c r="B44" s="28"/>
      <c r="C44" s="28"/>
      <c r="D44" s="28"/>
      <c r="E44" s="28"/>
      <c r="F44" s="28"/>
      <c r="G44" s="28"/>
      <c r="H44" s="28"/>
      <c r="I44" s="107"/>
    </row>
    <row r="45" spans="1:9" ht="15.75">
      <c r="A45" s="29" t="s">
        <v>14</v>
      </c>
      <c r="B45" s="222"/>
      <c r="C45" s="223"/>
      <c r="D45" s="223"/>
      <c r="E45" s="224"/>
      <c r="F45" s="36"/>
      <c r="G45" s="36"/>
      <c r="H45" s="36"/>
      <c r="I45" s="108"/>
    </row>
    <row r="46" spans="1:9" ht="15.75">
      <c r="A46" s="28"/>
      <c r="B46" s="36"/>
      <c r="C46" s="36"/>
      <c r="D46" s="36"/>
      <c r="E46" s="36"/>
      <c r="F46" s="36"/>
      <c r="G46" s="36"/>
      <c r="H46" s="36"/>
      <c r="I46" s="108">
        <f aca="true" t="shared" si="4" ref="I46:I48">SUM(G46:H46)</f>
        <v>0</v>
      </c>
    </row>
    <row r="47" spans="1:9" ht="15.75">
      <c r="A47" s="28"/>
      <c r="B47" s="36"/>
      <c r="C47" s="36"/>
      <c r="D47" s="36"/>
      <c r="E47" s="36"/>
      <c r="F47" s="36"/>
      <c r="G47" s="36"/>
      <c r="H47" s="36"/>
      <c r="I47" s="108">
        <f t="shared" si="4"/>
        <v>0</v>
      </c>
    </row>
    <row r="48" spans="1:9" ht="15.75">
      <c r="A48" s="28"/>
      <c r="B48" s="36"/>
      <c r="C48" s="36"/>
      <c r="D48" s="36"/>
      <c r="E48" s="36"/>
      <c r="F48" s="36"/>
      <c r="G48" s="36"/>
      <c r="H48" s="36"/>
      <c r="I48" s="108">
        <f t="shared" si="4"/>
        <v>0</v>
      </c>
    </row>
    <row r="49" spans="1:9" ht="15.75">
      <c r="A49" s="28"/>
      <c r="B49" s="28"/>
      <c r="C49" s="28"/>
      <c r="D49" s="28"/>
      <c r="E49" s="28"/>
      <c r="F49" s="28"/>
      <c r="G49" s="28"/>
      <c r="H49" s="28"/>
      <c r="I49" s="108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I50"/>
  <sheetViews>
    <sheetView zoomScale="110" zoomScaleNormal="11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B3" sqref="B3:F3"/>
    </sheetView>
  </sheetViews>
  <sheetFormatPr defaultColWidth="9.125" defaultRowHeight="12.75"/>
  <cols>
    <col min="1" max="1" width="6.00390625" style="4" customWidth="1"/>
    <col min="2" max="2" width="27.00390625" style="3" customWidth="1"/>
    <col min="3" max="3" width="6.125" style="4" customWidth="1"/>
    <col min="4" max="4" width="17.25390625" style="3" customWidth="1"/>
    <col min="5" max="5" width="66.375" style="3" customWidth="1"/>
    <col min="6" max="6" width="16.125" style="3" customWidth="1"/>
    <col min="7" max="8" width="6.75390625" style="9" customWidth="1"/>
    <col min="9" max="9" width="6.875" style="3" customWidth="1"/>
    <col min="10" max="16384" width="9.125" style="3" customWidth="1"/>
  </cols>
  <sheetData>
    <row r="1" ht="24.75" customHeight="1">
      <c r="A1" s="1" t="s">
        <v>21</v>
      </c>
    </row>
    <row r="2" spans="1:9" s="2" customFormat="1" ht="15.7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ht="15.75">
      <c r="A3" s="29">
        <v>1</v>
      </c>
      <c r="B3" s="139"/>
      <c r="C3" s="140"/>
      <c r="D3" s="141"/>
      <c r="E3" s="141"/>
      <c r="F3" s="141"/>
      <c r="G3" s="142"/>
      <c r="H3" s="142"/>
      <c r="I3" s="143">
        <f>SUM(G3:H3)</f>
        <v>0</v>
      </c>
    </row>
    <row r="4" spans="1:9" s="28" customFormat="1" ht="15.75">
      <c r="A4" s="29">
        <v>2</v>
      </c>
      <c r="B4" s="36"/>
      <c r="C4" s="36"/>
      <c r="D4" s="36"/>
      <c r="E4" s="36"/>
      <c r="F4" s="36"/>
      <c r="G4" s="36"/>
      <c r="H4" s="36"/>
      <c r="I4" s="31">
        <f>SUM(G4:H4)</f>
        <v>0</v>
      </c>
    </row>
    <row r="5" spans="1:9" s="28" customFormat="1" ht="15.75">
      <c r="A5" s="29">
        <v>3</v>
      </c>
      <c r="B5" s="34"/>
      <c r="C5" s="33"/>
      <c r="D5" s="35"/>
      <c r="E5" s="53"/>
      <c r="F5" s="53"/>
      <c r="G5" s="30"/>
      <c r="H5" s="30"/>
      <c r="I5" s="31">
        <f>SUM(G5:H5)</f>
        <v>0</v>
      </c>
    </row>
    <row r="6" spans="1:9" s="133" customFormat="1" ht="15.75">
      <c r="A6" s="155"/>
      <c r="B6" s="98"/>
      <c r="C6" s="157"/>
      <c r="D6" s="45"/>
      <c r="E6" s="61"/>
      <c r="F6" s="61"/>
      <c r="G6" s="158"/>
      <c r="H6" s="158"/>
      <c r="I6" s="159"/>
    </row>
    <row r="7" spans="1:9" s="28" customFormat="1" ht="15.75">
      <c r="A7" s="29">
        <v>1</v>
      </c>
      <c r="B7" s="151"/>
      <c r="C7" s="142"/>
      <c r="D7" s="141"/>
      <c r="E7" s="151"/>
      <c r="F7" s="144"/>
      <c r="G7" s="142"/>
      <c r="H7" s="142"/>
      <c r="I7" s="143">
        <f>SUM(G7:H7)</f>
        <v>0</v>
      </c>
    </row>
    <row r="8" spans="1:9" s="28" customFormat="1" ht="15.75">
      <c r="A8" s="29">
        <v>2</v>
      </c>
      <c r="B8" s="34"/>
      <c r="C8" s="33"/>
      <c r="D8" s="35"/>
      <c r="E8" s="35"/>
      <c r="F8" s="35"/>
      <c r="G8" s="30"/>
      <c r="H8" s="30"/>
      <c r="I8" s="31">
        <f aca="true" t="shared" si="0" ref="I8:I28">SUM(G8:H8)</f>
        <v>0</v>
      </c>
    </row>
    <row r="9" spans="1:9" s="28" customFormat="1" ht="15.75">
      <c r="A9" s="29">
        <v>3</v>
      </c>
      <c r="B9" s="34"/>
      <c r="C9" s="33"/>
      <c r="D9" s="35"/>
      <c r="E9" s="35"/>
      <c r="F9" s="35"/>
      <c r="G9" s="30"/>
      <c r="H9" s="30"/>
      <c r="I9" s="31">
        <f t="shared" si="0"/>
        <v>0</v>
      </c>
    </row>
    <row r="10" spans="1:9" s="28" customFormat="1" ht="15.75">
      <c r="A10" s="29">
        <v>4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</row>
    <row r="11" spans="1:9" s="28" customFormat="1" ht="15.75">
      <c r="A11" s="29">
        <v>5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</row>
    <row r="12" spans="1:9" s="28" customFormat="1" ht="15.75">
      <c r="A12" s="29">
        <v>6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</row>
    <row r="13" spans="1:9" s="28" customFormat="1" ht="15.75">
      <c r="A13" s="29">
        <v>7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</row>
    <row r="14" spans="1:9" s="28" customFormat="1" ht="15.75">
      <c r="A14" s="29">
        <v>8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</row>
    <row r="15" spans="1:9" s="28" customFormat="1" ht="15.75">
      <c r="A15" s="29">
        <v>9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</row>
    <row r="16" spans="1:9" s="28" customFormat="1" ht="15.75">
      <c r="A16" s="29">
        <v>10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</row>
    <row r="17" spans="1:9" s="28" customFormat="1" ht="15.75">
      <c r="A17" s="29">
        <v>11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</row>
    <row r="18" spans="1:9" s="28" customFormat="1" ht="15.75">
      <c r="A18" s="29">
        <v>12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</row>
    <row r="19" spans="1:9" s="28" customFormat="1" ht="15.75">
      <c r="A19" s="29">
        <v>13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</row>
    <row r="20" spans="1:9" s="28" customFormat="1" ht="15.75">
      <c r="A20" s="29">
        <v>14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</row>
    <row r="21" spans="1:9" s="28" customFormat="1" ht="15.75">
      <c r="A21" s="29">
        <v>15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</row>
    <row r="22" spans="1:9" s="28" customFormat="1" ht="15.75">
      <c r="A22" s="29">
        <v>16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</row>
    <row r="23" spans="1:9" s="28" customFormat="1" ht="15.75">
      <c r="A23" s="29">
        <v>17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</row>
    <row r="24" spans="1:9" s="28" customFormat="1" ht="15.75">
      <c r="A24" s="29">
        <v>18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</row>
    <row r="25" spans="1:9" s="28" customFormat="1" ht="15.75">
      <c r="A25" s="29">
        <v>19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</row>
    <row r="26" spans="1:9" s="28" customFormat="1" ht="15.75">
      <c r="A26" s="29">
        <v>20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</row>
    <row r="27" spans="1:9" s="28" customFormat="1" ht="15.75">
      <c r="A27" s="29">
        <v>21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</row>
    <row r="28" spans="1:9" s="28" customFormat="1" ht="15.75">
      <c r="A28" s="29">
        <v>22</v>
      </c>
      <c r="B28" s="34"/>
      <c r="C28" s="33"/>
      <c r="D28" s="35"/>
      <c r="E28" s="35"/>
      <c r="F28" s="35"/>
      <c r="G28" s="30"/>
      <c r="H28" s="30"/>
      <c r="I28" s="31">
        <f t="shared" si="0"/>
        <v>0</v>
      </c>
    </row>
    <row r="31" ht="15.75">
      <c r="A31" s="1" t="s">
        <v>24</v>
      </c>
    </row>
    <row r="32" spans="1:9" ht="15" customHeight="1">
      <c r="A32" s="227" t="s">
        <v>6</v>
      </c>
      <c r="B32" s="228" t="s">
        <v>72</v>
      </c>
      <c r="C32" s="227" t="s">
        <v>0</v>
      </c>
      <c r="D32" s="230"/>
      <c r="E32" s="225" t="s">
        <v>1</v>
      </c>
      <c r="F32" s="225"/>
      <c r="G32" s="232">
        <v>1</v>
      </c>
      <c r="H32" s="232">
        <v>2</v>
      </c>
      <c r="I32" s="227" t="s">
        <v>5</v>
      </c>
    </row>
    <row r="33" spans="1:9" ht="15" customHeight="1">
      <c r="A33" s="226"/>
      <c r="B33" s="229"/>
      <c r="C33" s="226"/>
      <c r="D33" s="231"/>
      <c r="E33" s="226"/>
      <c r="F33" s="226"/>
      <c r="G33" s="231"/>
      <c r="H33" s="231"/>
      <c r="I33" s="226"/>
    </row>
    <row r="34" spans="1:9" ht="15.75">
      <c r="A34" s="29" t="s">
        <v>12</v>
      </c>
      <c r="B34" s="222"/>
      <c r="C34" s="223"/>
      <c r="D34" s="223"/>
      <c r="E34" s="224"/>
      <c r="F34" s="36"/>
      <c r="G34" s="36"/>
      <c r="H34" s="36"/>
      <c r="I34" s="108"/>
    </row>
    <row r="35" spans="1:9" ht="15.75">
      <c r="A35" s="28"/>
      <c r="B35" s="36"/>
      <c r="C35" s="36"/>
      <c r="D35" s="36"/>
      <c r="E35" s="36"/>
      <c r="F35" s="36"/>
      <c r="G35" s="36"/>
      <c r="H35" s="36"/>
      <c r="I35" s="108">
        <f aca="true" t="shared" si="1" ref="I35:I37">SUM(G35:H35)</f>
        <v>0</v>
      </c>
    </row>
    <row r="36" spans="1:9" ht="15.75">
      <c r="A36" s="28"/>
      <c r="B36" s="36"/>
      <c r="C36" s="36"/>
      <c r="D36" s="36"/>
      <c r="E36" s="36"/>
      <c r="F36" s="36"/>
      <c r="G36" s="36"/>
      <c r="H36" s="36"/>
      <c r="I36" s="108">
        <f t="shared" si="1"/>
        <v>0</v>
      </c>
    </row>
    <row r="37" spans="1:9" ht="15.75">
      <c r="A37" s="28"/>
      <c r="B37" s="36"/>
      <c r="C37" s="36"/>
      <c r="D37" s="36"/>
      <c r="E37" s="36"/>
      <c r="F37" s="36"/>
      <c r="G37" s="36"/>
      <c r="H37" s="36"/>
      <c r="I37" s="108">
        <f t="shared" si="1"/>
        <v>0</v>
      </c>
    </row>
    <row r="38" spans="1:9" ht="15.75">
      <c r="A38" s="28"/>
      <c r="B38" s="28"/>
      <c r="C38" s="28"/>
      <c r="D38" s="28"/>
      <c r="E38" s="28"/>
      <c r="F38" s="28"/>
      <c r="G38" s="28"/>
      <c r="H38" s="28"/>
      <c r="I38" s="108">
        <f>SUM(I35:I37)</f>
        <v>0</v>
      </c>
    </row>
    <row r="39" spans="1:9" ht="15.75">
      <c r="A39" s="28"/>
      <c r="B39" s="28"/>
      <c r="C39" s="28"/>
      <c r="D39" s="28"/>
      <c r="E39" s="28"/>
      <c r="F39" s="28"/>
      <c r="G39" s="28"/>
      <c r="H39" s="28"/>
      <c r="I39" s="107"/>
    </row>
    <row r="40" spans="1:9" ht="15.75">
      <c r="A40" s="29" t="s">
        <v>13</v>
      </c>
      <c r="B40" s="222"/>
      <c r="C40" s="223"/>
      <c r="D40" s="223"/>
      <c r="E40" s="224"/>
      <c r="F40" s="36"/>
      <c r="G40" s="36"/>
      <c r="H40" s="36"/>
      <c r="I40" s="108"/>
    </row>
    <row r="41" spans="1:9" ht="15.75">
      <c r="A41" s="28"/>
      <c r="B41" s="36"/>
      <c r="C41" s="36"/>
      <c r="D41" s="36"/>
      <c r="E41" s="36"/>
      <c r="F41" s="36"/>
      <c r="G41" s="36"/>
      <c r="H41" s="36"/>
      <c r="I41" s="108">
        <f aca="true" t="shared" si="2" ref="I41:I43">SUM(G41:H41)</f>
        <v>0</v>
      </c>
    </row>
    <row r="42" spans="1:9" ht="15.75">
      <c r="A42" s="28"/>
      <c r="B42" s="36"/>
      <c r="C42" s="36"/>
      <c r="D42" s="36"/>
      <c r="E42" s="36"/>
      <c r="F42" s="36"/>
      <c r="G42" s="36"/>
      <c r="H42" s="36"/>
      <c r="I42" s="108">
        <f t="shared" si="2"/>
        <v>0</v>
      </c>
    </row>
    <row r="43" spans="1:9" ht="15.75">
      <c r="A43" s="28"/>
      <c r="B43" s="36"/>
      <c r="C43" s="36"/>
      <c r="D43" s="36"/>
      <c r="E43" s="36"/>
      <c r="F43" s="36"/>
      <c r="G43" s="36"/>
      <c r="H43" s="36"/>
      <c r="I43" s="108">
        <f t="shared" si="2"/>
        <v>0</v>
      </c>
    </row>
    <row r="44" spans="1:9" ht="15.75">
      <c r="A44" s="28"/>
      <c r="B44" s="28"/>
      <c r="C44" s="28"/>
      <c r="D44" s="28"/>
      <c r="E44" s="28"/>
      <c r="F44" s="28"/>
      <c r="G44" s="28"/>
      <c r="H44" s="28"/>
      <c r="I44" s="108">
        <f>SUM(I41:I43)</f>
        <v>0</v>
      </c>
    </row>
    <row r="45" spans="1:9" ht="15.75">
      <c r="A45" s="28"/>
      <c r="B45" s="28"/>
      <c r="C45" s="28"/>
      <c r="D45" s="28"/>
      <c r="E45" s="28"/>
      <c r="F45" s="28"/>
      <c r="G45" s="28"/>
      <c r="H45" s="28"/>
      <c r="I45" s="107"/>
    </row>
    <row r="46" spans="1:9" ht="15.75">
      <c r="A46" s="29" t="s">
        <v>14</v>
      </c>
      <c r="B46" s="222"/>
      <c r="C46" s="223"/>
      <c r="D46" s="223"/>
      <c r="E46" s="224"/>
      <c r="F46" s="36"/>
      <c r="G46" s="36"/>
      <c r="H46" s="36"/>
      <c r="I46" s="108"/>
    </row>
    <row r="47" spans="1:9" ht="15.75">
      <c r="A47" s="28"/>
      <c r="B47" s="36"/>
      <c r="C47" s="36"/>
      <c r="D47" s="36"/>
      <c r="E47" s="36"/>
      <c r="F47" s="36"/>
      <c r="G47" s="36"/>
      <c r="H47" s="36"/>
      <c r="I47" s="108">
        <f aca="true" t="shared" si="3" ref="I47:I49">SUM(G47:H47)</f>
        <v>0</v>
      </c>
    </row>
    <row r="48" spans="1:9" ht="15.75">
      <c r="A48" s="28"/>
      <c r="B48" s="36"/>
      <c r="C48" s="36"/>
      <c r="D48" s="36"/>
      <c r="E48" s="36"/>
      <c r="F48" s="36"/>
      <c r="G48" s="36"/>
      <c r="H48" s="36"/>
      <c r="I48" s="108">
        <f t="shared" si="3"/>
        <v>0</v>
      </c>
    </row>
    <row r="49" spans="1:9" ht="15.75">
      <c r="A49" s="28"/>
      <c r="B49" s="36"/>
      <c r="C49" s="36"/>
      <c r="D49" s="36"/>
      <c r="E49" s="36"/>
      <c r="F49" s="36"/>
      <c r="G49" s="36"/>
      <c r="H49" s="36"/>
      <c r="I49" s="108">
        <f t="shared" si="3"/>
        <v>0</v>
      </c>
    </row>
    <row r="50" spans="1:9" ht="15.75">
      <c r="A50" s="28"/>
      <c r="B50" s="28"/>
      <c r="C50" s="28"/>
      <c r="D50" s="28"/>
      <c r="E50" s="28"/>
      <c r="F50" s="28"/>
      <c r="G50" s="28"/>
      <c r="H50" s="28"/>
      <c r="I50" s="108">
        <f>SUM(I47:I49)</f>
        <v>0</v>
      </c>
    </row>
  </sheetData>
  <mergeCells count="12">
    <mergeCell ref="G32:G33"/>
    <mergeCell ref="H32:H33"/>
    <mergeCell ref="I32:I33"/>
    <mergeCell ref="B34:E34"/>
    <mergeCell ref="B40:E40"/>
    <mergeCell ref="B46:E46"/>
    <mergeCell ref="F32:F33"/>
    <mergeCell ref="A32:A33"/>
    <mergeCell ref="B32:B33"/>
    <mergeCell ref="C32:C33"/>
    <mergeCell ref="D32:D33"/>
    <mergeCell ref="E32:E33"/>
  </mergeCells>
  <printOptions horizontalCentered="1"/>
  <pageMargins left="0.5118110236220472" right="0.4330708661417323" top="0.5118110236220472" bottom="0.4330708661417323" header="0.5511811023622047" footer="0.5118110236220472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44"/>
  <sheetViews>
    <sheetView zoomScale="110" zoomScaleNormal="11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B3" sqref="B3:F3"/>
    </sheetView>
  </sheetViews>
  <sheetFormatPr defaultColWidth="9.125" defaultRowHeight="12.75"/>
  <cols>
    <col min="1" max="1" width="6.00390625" style="4" customWidth="1"/>
    <col min="2" max="2" width="27.00390625" style="3" customWidth="1"/>
    <col min="3" max="3" width="6.125" style="4" customWidth="1"/>
    <col min="4" max="4" width="17.25390625" style="3" bestFit="1" customWidth="1"/>
    <col min="5" max="5" width="59.25390625" style="3" customWidth="1"/>
    <col min="6" max="6" width="16.125" style="3" customWidth="1"/>
    <col min="7" max="8" width="6.75390625" style="9" customWidth="1"/>
    <col min="9" max="9" width="6.875" style="3" bestFit="1" customWidth="1"/>
    <col min="10" max="16384" width="9.125" style="3" customWidth="1"/>
  </cols>
  <sheetData>
    <row r="1" ht="24.75" customHeight="1">
      <c r="A1" s="12" t="s">
        <v>22</v>
      </c>
    </row>
    <row r="2" spans="1:9" s="2" customFormat="1" ht="15.7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s="28" customFormat="1" ht="15.75">
      <c r="A3" s="29">
        <v>1</v>
      </c>
      <c r="B3" s="150"/>
      <c r="C3" s="140"/>
      <c r="D3" s="141"/>
      <c r="E3" s="139"/>
      <c r="F3" s="141"/>
      <c r="G3" s="142"/>
      <c r="H3" s="152"/>
      <c r="I3" s="143">
        <f>SUM(G3:H3)</f>
        <v>0</v>
      </c>
    </row>
    <row r="4" spans="1:9" s="28" customFormat="1" ht="15.75">
      <c r="A4" s="29">
        <v>2</v>
      </c>
      <c r="B4" s="34"/>
      <c r="C4" s="33"/>
      <c r="D4" s="35"/>
      <c r="E4" s="46"/>
      <c r="F4" s="35"/>
      <c r="G4" s="54"/>
      <c r="H4" s="54"/>
      <c r="I4" s="31">
        <f>SUM(G4:H4)</f>
        <v>0</v>
      </c>
    </row>
    <row r="5" spans="1:9" s="28" customFormat="1" ht="15.75">
      <c r="A5" s="29">
        <v>3</v>
      </c>
      <c r="B5" s="34"/>
      <c r="C5" s="33"/>
      <c r="D5" s="35"/>
      <c r="E5" s="35"/>
      <c r="F5" s="35"/>
      <c r="G5" s="30"/>
      <c r="H5" s="30"/>
      <c r="I5" s="31">
        <f>SUM(G5:H5)</f>
        <v>0</v>
      </c>
    </row>
    <row r="6" spans="1:9" s="28" customFormat="1" ht="15.75">
      <c r="A6" s="29">
        <v>4</v>
      </c>
      <c r="B6" s="34"/>
      <c r="C6" s="33"/>
      <c r="D6" s="35"/>
      <c r="E6" s="35"/>
      <c r="F6" s="35"/>
      <c r="G6" s="30"/>
      <c r="H6" s="30"/>
      <c r="I6" s="31">
        <f aca="true" t="shared" si="0" ref="I6:I27">SUM(G6:H6)</f>
        <v>0</v>
      </c>
    </row>
    <row r="7" spans="1:9" s="28" customFormat="1" ht="15.75">
      <c r="A7" s="29">
        <v>5</v>
      </c>
      <c r="B7" s="34"/>
      <c r="C7" s="33"/>
      <c r="D7" s="35"/>
      <c r="E7" s="35"/>
      <c r="F7" s="35"/>
      <c r="G7" s="30"/>
      <c r="H7" s="30"/>
      <c r="I7" s="31">
        <f t="shared" si="0"/>
        <v>0</v>
      </c>
    </row>
    <row r="8" spans="1:9" s="28" customFormat="1" ht="15.75">
      <c r="A8" s="29">
        <v>6</v>
      </c>
      <c r="B8" s="34"/>
      <c r="C8" s="33"/>
      <c r="D8" s="35"/>
      <c r="E8" s="35"/>
      <c r="F8" s="35"/>
      <c r="G8" s="30"/>
      <c r="H8" s="30"/>
      <c r="I8" s="31">
        <f t="shared" si="0"/>
        <v>0</v>
      </c>
    </row>
    <row r="9" spans="1:9" s="28" customFormat="1" ht="15.75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</row>
    <row r="10" spans="1:9" s="28" customFormat="1" ht="15.75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</row>
    <row r="11" spans="1:9" s="28" customFormat="1" ht="15.75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</row>
    <row r="12" spans="1:9" s="28" customFormat="1" ht="15.75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</row>
    <row r="13" spans="1:9" s="28" customFormat="1" ht="15.75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</row>
    <row r="14" spans="1:9" s="28" customFormat="1" ht="15.75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</row>
    <row r="15" spans="1:9" s="28" customFormat="1" ht="15.75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</row>
    <row r="16" spans="1:9" s="28" customFormat="1" ht="15.75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</row>
    <row r="17" spans="1:9" s="28" customFormat="1" ht="15.75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</row>
    <row r="18" spans="1:9" s="28" customFormat="1" ht="15.75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</row>
    <row r="19" spans="1:9" s="28" customFormat="1" ht="15.75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</row>
    <row r="20" spans="1:9" s="28" customFormat="1" ht="15.75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</row>
    <row r="21" spans="1:9" s="28" customFormat="1" ht="15.75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</row>
    <row r="22" spans="1:9" s="28" customFormat="1" ht="15.75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</row>
    <row r="23" spans="1:9" s="28" customFormat="1" ht="15.75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</row>
    <row r="24" spans="1:9" s="28" customFormat="1" ht="15.75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</row>
    <row r="25" spans="1:9" s="28" customFormat="1" ht="15.75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</row>
    <row r="26" spans="1:9" s="28" customFormat="1" ht="15.75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</row>
    <row r="27" spans="1:9" s="28" customFormat="1" ht="15.75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</row>
    <row r="30" ht="15.75">
      <c r="A30" s="12" t="s">
        <v>53</v>
      </c>
    </row>
    <row r="31" spans="1:9" ht="15" customHeight="1">
      <c r="A31" s="227" t="s">
        <v>6</v>
      </c>
      <c r="B31" s="228" t="s">
        <v>72</v>
      </c>
      <c r="C31" s="227" t="s">
        <v>0</v>
      </c>
      <c r="D31" s="230"/>
      <c r="E31" s="225" t="s">
        <v>1</v>
      </c>
      <c r="F31" s="225"/>
      <c r="G31" s="232">
        <v>1</v>
      </c>
      <c r="H31" s="232">
        <v>2</v>
      </c>
      <c r="I31" s="227" t="s">
        <v>5</v>
      </c>
    </row>
    <row r="32" spans="1:9" ht="15" customHeight="1">
      <c r="A32" s="226"/>
      <c r="B32" s="229"/>
      <c r="C32" s="226"/>
      <c r="D32" s="231"/>
      <c r="E32" s="226"/>
      <c r="F32" s="226"/>
      <c r="G32" s="231"/>
      <c r="H32" s="231"/>
      <c r="I32" s="226"/>
    </row>
    <row r="33" spans="1:9" ht="15.75">
      <c r="A33" s="29" t="s">
        <v>12</v>
      </c>
      <c r="B33" s="222"/>
      <c r="C33" s="223"/>
      <c r="D33" s="223"/>
      <c r="E33" s="224"/>
      <c r="F33" s="36"/>
      <c r="G33" s="36"/>
      <c r="H33" s="36"/>
      <c r="I33" s="108"/>
    </row>
    <row r="34" spans="1:9" ht="15.75">
      <c r="A34" s="28"/>
      <c r="B34" s="36"/>
      <c r="C34" s="36"/>
      <c r="D34" s="36"/>
      <c r="E34" s="36"/>
      <c r="F34" s="36"/>
      <c r="G34" s="36"/>
      <c r="H34" s="36"/>
      <c r="I34" s="108">
        <f aca="true" t="shared" si="1" ref="I34:I36">SUM(G34:H34)</f>
        <v>0</v>
      </c>
    </row>
    <row r="35" spans="1:9" ht="15.75">
      <c r="A35" s="28"/>
      <c r="B35" s="36"/>
      <c r="C35" s="36"/>
      <c r="D35" s="36"/>
      <c r="E35" s="36"/>
      <c r="F35" s="36"/>
      <c r="G35" s="36"/>
      <c r="H35" s="36"/>
      <c r="I35" s="108">
        <f t="shared" si="1"/>
        <v>0</v>
      </c>
    </row>
    <row r="36" spans="1:9" ht="15.75">
      <c r="A36" s="28"/>
      <c r="B36" s="36"/>
      <c r="C36" s="36"/>
      <c r="D36" s="36"/>
      <c r="E36" s="36"/>
      <c r="F36" s="36"/>
      <c r="G36" s="36"/>
      <c r="H36" s="36"/>
      <c r="I36" s="108">
        <f t="shared" si="1"/>
        <v>0</v>
      </c>
    </row>
    <row r="37" spans="1:9" ht="15.75">
      <c r="A37" s="28"/>
      <c r="B37" s="28"/>
      <c r="C37" s="28"/>
      <c r="D37" s="28"/>
      <c r="E37" s="28"/>
      <c r="F37" s="28"/>
      <c r="G37" s="28"/>
      <c r="H37" s="28"/>
      <c r="I37" s="108">
        <f>SUM(I34:I36)</f>
        <v>0</v>
      </c>
    </row>
    <row r="38" spans="1:9" ht="15.75">
      <c r="A38" s="28"/>
      <c r="B38" s="28"/>
      <c r="C38" s="28"/>
      <c r="D38" s="28"/>
      <c r="E38" s="28"/>
      <c r="F38" s="28"/>
      <c r="G38" s="28"/>
      <c r="H38" s="28"/>
      <c r="I38" s="107"/>
    </row>
    <row r="39" spans="1:9" ht="15.75">
      <c r="A39" s="29" t="s">
        <v>13</v>
      </c>
      <c r="B39" s="222"/>
      <c r="C39" s="223"/>
      <c r="D39" s="223"/>
      <c r="E39" s="224"/>
      <c r="F39" s="36"/>
      <c r="G39" s="36"/>
      <c r="H39" s="36"/>
      <c r="I39" s="108"/>
    </row>
    <row r="40" spans="1:9" ht="15.75">
      <c r="A40" s="28"/>
      <c r="B40" s="36"/>
      <c r="C40" s="36"/>
      <c r="D40" s="36"/>
      <c r="E40" s="36"/>
      <c r="F40" s="36"/>
      <c r="G40" s="36"/>
      <c r="H40" s="36"/>
      <c r="I40" s="108">
        <f aca="true" t="shared" si="2" ref="I40:I42">SUM(G40:H40)</f>
        <v>0</v>
      </c>
    </row>
    <row r="41" spans="1:9" ht="15.75">
      <c r="A41" s="28"/>
      <c r="B41" s="36"/>
      <c r="C41" s="36"/>
      <c r="D41" s="36"/>
      <c r="E41" s="36"/>
      <c r="F41" s="36"/>
      <c r="G41" s="36"/>
      <c r="H41" s="36"/>
      <c r="I41" s="108">
        <f t="shared" si="2"/>
        <v>0</v>
      </c>
    </row>
    <row r="42" spans="1:9" ht="15.75">
      <c r="A42" s="28"/>
      <c r="B42" s="36"/>
      <c r="C42" s="36"/>
      <c r="D42" s="36"/>
      <c r="E42" s="36"/>
      <c r="F42" s="36"/>
      <c r="G42" s="36"/>
      <c r="H42" s="36"/>
      <c r="I42" s="108">
        <f t="shared" si="2"/>
        <v>0</v>
      </c>
    </row>
    <row r="43" spans="1:9" ht="15.75">
      <c r="A43" s="28"/>
      <c r="B43" s="28"/>
      <c r="C43" s="28"/>
      <c r="D43" s="28"/>
      <c r="E43" s="28"/>
      <c r="F43" s="28"/>
      <c r="G43" s="28"/>
      <c r="H43" s="28"/>
      <c r="I43" s="108">
        <f>SUM(I40:I42)</f>
        <v>0</v>
      </c>
    </row>
    <row r="44" spans="1:9" ht="15.75">
      <c r="A44" s="28"/>
      <c r="B44" s="28"/>
      <c r="C44" s="28"/>
      <c r="D44" s="28"/>
      <c r="E44" s="28"/>
      <c r="F44" s="28"/>
      <c r="G44" s="28"/>
      <c r="H44" s="28"/>
      <c r="I44" s="107"/>
    </row>
  </sheetData>
  <mergeCells count="11">
    <mergeCell ref="G31:G32"/>
    <mergeCell ref="H31:H32"/>
    <mergeCell ref="I31:I32"/>
    <mergeCell ref="B33:E33"/>
    <mergeCell ref="B39:E39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49"/>
  <sheetViews>
    <sheetView zoomScale="90" zoomScaleNormal="9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125" defaultRowHeight="12.75"/>
  <cols>
    <col min="1" max="1" width="6.00390625" style="4" customWidth="1"/>
    <col min="2" max="2" width="27.00390625" style="3" customWidth="1"/>
    <col min="3" max="3" width="6.125" style="4" customWidth="1"/>
    <col min="4" max="4" width="17.25390625" style="3" customWidth="1"/>
    <col min="5" max="5" width="100.25390625" style="3" customWidth="1"/>
    <col min="6" max="6" width="16.125" style="3" customWidth="1"/>
    <col min="7" max="8" width="6.75390625" style="4" customWidth="1"/>
    <col min="9" max="9" width="6.75390625" style="3" customWidth="1"/>
    <col min="10" max="10" width="9.125" style="9" customWidth="1"/>
    <col min="11" max="16384" width="9.125" style="3" customWidth="1"/>
  </cols>
  <sheetData>
    <row r="1" ht="24.75" customHeight="1">
      <c r="A1" s="12" t="s">
        <v>23</v>
      </c>
    </row>
    <row r="2" spans="1:10" s="2" customFormat="1" ht="15.7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s="28" customFormat="1" ht="15.75">
      <c r="A3" s="29">
        <v>1</v>
      </c>
      <c r="B3" s="34"/>
      <c r="C3" s="33"/>
      <c r="D3" s="35"/>
      <c r="E3" s="56"/>
      <c r="F3" s="35"/>
      <c r="G3" s="29"/>
      <c r="H3" s="29"/>
      <c r="I3" s="31">
        <f>SUM(G3:H3)</f>
        <v>0</v>
      </c>
      <c r="J3" s="32"/>
    </row>
    <row r="4" spans="1:10" s="28" customFormat="1" ht="15.75">
      <c r="A4" s="29">
        <v>2</v>
      </c>
      <c r="B4" s="34"/>
      <c r="C4" s="33"/>
      <c r="D4" s="35"/>
      <c r="E4" s="90"/>
      <c r="F4" s="35"/>
      <c r="G4" s="29"/>
      <c r="H4" s="29"/>
      <c r="I4" s="31">
        <f>SUM(G4:H4)</f>
        <v>0</v>
      </c>
      <c r="J4" s="32"/>
    </row>
    <row r="5" spans="1:10" s="28" customFormat="1" ht="15.75">
      <c r="A5" s="29">
        <v>3</v>
      </c>
      <c r="B5" s="64"/>
      <c r="C5" s="65"/>
      <c r="D5" s="66"/>
      <c r="E5" s="67"/>
      <c r="F5" s="35"/>
      <c r="G5" s="29"/>
      <c r="H5" s="29"/>
      <c r="I5" s="31">
        <f>SUM(G5:H5)</f>
        <v>0</v>
      </c>
      <c r="J5" s="32"/>
    </row>
    <row r="6" spans="1:10" s="28" customFormat="1" ht="15.75">
      <c r="A6" s="29">
        <v>4</v>
      </c>
      <c r="B6" s="38"/>
      <c r="C6" s="39"/>
      <c r="D6" s="40"/>
      <c r="E6" s="59"/>
      <c r="F6" s="35"/>
      <c r="G6" s="29"/>
      <c r="H6" s="29"/>
      <c r="I6" s="31">
        <f aca="true" t="shared" si="0" ref="I6:I27">SUM(G6:H6)</f>
        <v>0</v>
      </c>
      <c r="J6" s="32"/>
    </row>
    <row r="7" spans="1:10" s="28" customFormat="1" ht="15.75">
      <c r="A7" s="29">
        <v>5</v>
      </c>
      <c r="B7" s="38"/>
      <c r="C7" s="39"/>
      <c r="D7" s="40"/>
      <c r="E7" s="59"/>
      <c r="F7" s="35"/>
      <c r="G7" s="29"/>
      <c r="H7" s="29"/>
      <c r="I7" s="31">
        <f t="shared" si="0"/>
        <v>0</v>
      </c>
      <c r="J7" s="32"/>
    </row>
    <row r="8" spans="1:10" s="28" customFormat="1" ht="15.75">
      <c r="A8" s="29">
        <v>6</v>
      </c>
      <c r="B8" s="38"/>
      <c r="C8" s="39"/>
      <c r="D8" s="40"/>
      <c r="E8" s="59"/>
      <c r="F8" s="35"/>
      <c r="G8" s="29"/>
      <c r="H8" s="29"/>
      <c r="I8" s="31">
        <f t="shared" si="0"/>
        <v>0</v>
      </c>
      <c r="J8" s="32"/>
    </row>
    <row r="9" spans="1:10" s="28" customFormat="1" ht="15.75">
      <c r="A9" s="29">
        <v>7</v>
      </c>
      <c r="B9" s="38"/>
      <c r="C9" s="39"/>
      <c r="D9" s="40"/>
      <c r="E9" s="59"/>
      <c r="F9" s="35"/>
      <c r="G9" s="29"/>
      <c r="H9" s="29"/>
      <c r="I9" s="31">
        <f t="shared" si="0"/>
        <v>0</v>
      </c>
      <c r="J9" s="32"/>
    </row>
    <row r="10" spans="1:10" s="28" customFormat="1" ht="15.75">
      <c r="A10" s="29">
        <v>8</v>
      </c>
      <c r="B10" s="38"/>
      <c r="C10" s="39"/>
      <c r="D10" s="40"/>
      <c r="E10" s="59"/>
      <c r="F10" s="35"/>
      <c r="G10" s="29"/>
      <c r="H10" s="29"/>
      <c r="I10" s="31">
        <f t="shared" si="0"/>
        <v>0</v>
      </c>
      <c r="J10" s="32"/>
    </row>
    <row r="11" spans="1:10" s="28" customFormat="1" ht="15.75">
      <c r="A11" s="29">
        <v>9</v>
      </c>
      <c r="B11" s="38"/>
      <c r="C11" s="39"/>
      <c r="D11" s="40"/>
      <c r="E11" s="59"/>
      <c r="F11" s="35"/>
      <c r="G11" s="29"/>
      <c r="H11" s="29"/>
      <c r="I11" s="31">
        <f t="shared" si="0"/>
        <v>0</v>
      </c>
      <c r="J11" s="32"/>
    </row>
    <row r="12" spans="1:10" s="28" customFormat="1" ht="15.75">
      <c r="A12" s="29">
        <v>10</v>
      </c>
      <c r="B12" s="38"/>
      <c r="C12" s="39"/>
      <c r="D12" s="40"/>
      <c r="E12" s="59"/>
      <c r="F12" s="35"/>
      <c r="G12" s="29"/>
      <c r="H12" s="29"/>
      <c r="I12" s="31">
        <f t="shared" si="0"/>
        <v>0</v>
      </c>
      <c r="J12" s="32"/>
    </row>
    <row r="13" spans="1:10" s="28" customFormat="1" ht="15.75">
      <c r="A13" s="29">
        <v>11</v>
      </c>
      <c r="B13" s="38"/>
      <c r="C13" s="39"/>
      <c r="D13" s="40"/>
      <c r="E13" s="59"/>
      <c r="F13" s="35"/>
      <c r="G13" s="29"/>
      <c r="H13" s="29"/>
      <c r="I13" s="31">
        <f t="shared" si="0"/>
        <v>0</v>
      </c>
      <c r="J13" s="32"/>
    </row>
    <row r="14" spans="1:10" s="28" customFormat="1" ht="15.75">
      <c r="A14" s="29">
        <v>12</v>
      </c>
      <c r="B14" s="38"/>
      <c r="C14" s="39"/>
      <c r="D14" s="40"/>
      <c r="E14" s="59"/>
      <c r="F14" s="35"/>
      <c r="G14" s="29"/>
      <c r="H14" s="29"/>
      <c r="I14" s="31">
        <f t="shared" si="0"/>
        <v>0</v>
      </c>
      <c r="J14" s="32"/>
    </row>
    <row r="15" spans="1:10" s="28" customFormat="1" ht="15.75">
      <c r="A15" s="29">
        <v>13</v>
      </c>
      <c r="B15" s="38"/>
      <c r="C15" s="39"/>
      <c r="D15" s="40"/>
      <c r="E15" s="59"/>
      <c r="F15" s="35"/>
      <c r="G15" s="29"/>
      <c r="H15" s="29"/>
      <c r="I15" s="31">
        <f t="shared" si="0"/>
        <v>0</v>
      </c>
      <c r="J15" s="32"/>
    </row>
    <row r="16" spans="1:10" s="28" customFormat="1" ht="15.75">
      <c r="A16" s="29">
        <v>14</v>
      </c>
      <c r="B16" s="38"/>
      <c r="C16" s="39"/>
      <c r="D16" s="40"/>
      <c r="E16" s="59"/>
      <c r="F16" s="35"/>
      <c r="G16" s="29"/>
      <c r="H16" s="29"/>
      <c r="I16" s="31">
        <f t="shared" si="0"/>
        <v>0</v>
      </c>
      <c r="J16" s="32"/>
    </row>
    <row r="17" spans="1:10" s="28" customFormat="1" ht="15.75">
      <c r="A17" s="29">
        <v>15</v>
      </c>
      <c r="B17" s="38"/>
      <c r="C17" s="39"/>
      <c r="D17" s="40"/>
      <c r="E17" s="59"/>
      <c r="F17" s="35"/>
      <c r="G17" s="29"/>
      <c r="H17" s="29"/>
      <c r="I17" s="31">
        <f t="shared" si="0"/>
        <v>0</v>
      </c>
      <c r="J17" s="32"/>
    </row>
    <row r="18" spans="1:10" s="28" customFormat="1" ht="15.75">
      <c r="A18" s="29">
        <v>16</v>
      </c>
      <c r="B18" s="38"/>
      <c r="C18" s="39"/>
      <c r="D18" s="40"/>
      <c r="E18" s="59"/>
      <c r="F18" s="35"/>
      <c r="G18" s="29"/>
      <c r="H18" s="29"/>
      <c r="I18" s="31">
        <f t="shared" si="0"/>
        <v>0</v>
      </c>
      <c r="J18" s="32"/>
    </row>
    <row r="19" spans="1:10" s="28" customFormat="1" ht="15.75">
      <c r="A19" s="29">
        <v>17</v>
      </c>
      <c r="B19" s="38"/>
      <c r="C19" s="39"/>
      <c r="D19" s="40"/>
      <c r="E19" s="59"/>
      <c r="F19" s="35"/>
      <c r="G19" s="29"/>
      <c r="H19" s="29"/>
      <c r="I19" s="31">
        <f t="shared" si="0"/>
        <v>0</v>
      </c>
      <c r="J19" s="32"/>
    </row>
    <row r="20" spans="1:10" s="28" customFormat="1" ht="15.75">
      <c r="A20" s="29">
        <v>18</v>
      </c>
      <c r="B20" s="38"/>
      <c r="C20" s="39"/>
      <c r="D20" s="40"/>
      <c r="E20" s="59"/>
      <c r="F20" s="35"/>
      <c r="G20" s="29"/>
      <c r="H20" s="29"/>
      <c r="I20" s="31">
        <f t="shared" si="0"/>
        <v>0</v>
      </c>
      <c r="J20" s="32"/>
    </row>
    <row r="21" spans="1:10" s="28" customFormat="1" ht="15.75">
      <c r="A21" s="29">
        <v>19</v>
      </c>
      <c r="B21" s="38"/>
      <c r="C21" s="39"/>
      <c r="D21" s="40"/>
      <c r="E21" s="59"/>
      <c r="F21" s="35"/>
      <c r="G21" s="29"/>
      <c r="H21" s="29"/>
      <c r="I21" s="31">
        <f t="shared" si="0"/>
        <v>0</v>
      </c>
      <c r="J21" s="32"/>
    </row>
    <row r="22" spans="1:10" s="28" customFormat="1" ht="15.75">
      <c r="A22" s="29">
        <v>20</v>
      </c>
      <c r="B22" s="42"/>
      <c r="C22" s="43"/>
      <c r="D22" s="44"/>
      <c r="E22" s="60"/>
      <c r="F22" s="35"/>
      <c r="G22" s="41"/>
      <c r="H22" s="41"/>
      <c r="I22" s="31">
        <f t="shared" si="0"/>
        <v>0</v>
      </c>
      <c r="J22" s="32"/>
    </row>
    <row r="23" spans="1:10" s="28" customFormat="1" ht="15.75">
      <c r="A23" s="29">
        <v>21</v>
      </c>
      <c r="B23" s="34"/>
      <c r="C23" s="33"/>
      <c r="D23" s="35"/>
      <c r="E23" s="35"/>
      <c r="F23" s="35"/>
      <c r="G23" s="29"/>
      <c r="H23" s="29"/>
      <c r="I23" s="31">
        <f t="shared" si="0"/>
        <v>0</v>
      </c>
      <c r="J23" s="32"/>
    </row>
    <row r="24" spans="1:10" s="28" customFormat="1" ht="15.75">
      <c r="A24" s="29">
        <v>22</v>
      </c>
      <c r="B24" s="34"/>
      <c r="C24" s="33"/>
      <c r="D24" s="35"/>
      <c r="E24" s="35"/>
      <c r="F24" s="35"/>
      <c r="G24" s="29"/>
      <c r="H24" s="29"/>
      <c r="I24" s="31">
        <f t="shared" si="0"/>
        <v>0</v>
      </c>
      <c r="J24" s="32"/>
    </row>
    <row r="25" spans="1:10" s="28" customFormat="1" ht="15.75">
      <c r="A25" s="29">
        <v>23</v>
      </c>
      <c r="B25" s="36"/>
      <c r="C25" s="33"/>
      <c r="D25" s="35"/>
      <c r="E25" s="35"/>
      <c r="F25" s="35"/>
      <c r="G25" s="29"/>
      <c r="H25" s="29"/>
      <c r="I25" s="31">
        <f t="shared" si="0"/>
        <v>0</v>
      </c>
      <c r="J25" s="32"/>
    </row>
    <row r="26" spans="1:10" s="28" customFormat="1" ht="15.75">
      <c r="A26" s="29">
        <v>24</v>
      </c>
      <c r="B26" s="36"/>
      <c r="C26" s="33"/>
      <c r="D26" s="35"/>
      <c r="E26" s="35"/>
      <c r="F26" s="35"/>
      <c r="G26" s="29"/>
      <c r="H26" s="29"/>
      <c r="I26" s="31">
        <f t="shared" si="0"/>
        <v>0</v>
      </c>
      <c r="J26" s="32"/>
    </row>
    <row r="27" spans="1:10" s="28" customFormat="1" ht="15.75">
      <c r="A27" s="29">
        <v>25</v>
      </c>
      <c r="B27" s="36"/>
      <c r="C27" s="33"/>
      <c r="D27" s="35"/>
      <c r="E27" s="35"/>
      <c r="F27" s="35"/>
      <c r="G27" s="29"/>
      <c r="H27" s="29"/>
      <c r="I27" s="31">
        <f t="shared" si="0"/>
        <v>0</v>
      </c>
      <c r="J27" s="32"/>
    </row>
    <row r="30" ht="15.75">
      <c r="A30" s="12" t="s">
        <v>54</v>
      </c>
    </row>
    <row r="31" spans="1:9" ht="15" customHeight="1">
      <c r="A31" s="227" t="s">
        <v>6</v>
      </c>
      <c r="B31" s="228" t="s">
        <v>72</v>
      </c>
      <c r="C31" s="227" t="s">
        <v>0</v>
      </c>
      <c r="D31" s="230"/>
      <c r="E31" s="225" t="s">
        <v>1</v>
      </c>
      <c r="F31" s="225"/>
      <c r="G31" s="232">
        <v>1</v>
      </c>
      <c r="H31" s="232">
        <v>2</v>
      </c>
      <c r="I31" s="227" t="s">
        <v>5</v>
      </c>
    </row>
    <row r="32" spans="1:9" ht="15" customHeight="1">
      <c r="A32" s="226"/>
      <c r="B32" s="229"/>
      <c r="C32" s="226"/>
      <c r="D32" s="231"/>
      <c r="E32" s="226"/>
      <c r="F32" s="226"/>
      <c r="G32" s="231"/>
      <c r="H32" s="231"/>
      <c r="I32" s="226"/>
    </row>
    <row r="33" spans="1:9" ht="15.75">
      <c r="A33" s="29" t="s">
        <v>12</v>
      </c>
      <c r="B33" s="222"/>
      <c r="C33" s="223"/>
      <c r="D33" s="223"/>
      <c r="E33" s="224"/>
      <c r="F33" s="36"/>
      <c r="G33" s="36"/>
      <c r="H33" s="36"/>
      <c r="I33" s="108"/>
    </row>
    <row r="34" spans="1:9" ht="15.75">
      <c r="A34" s="28"/>
      <c r="B34" s="36"/>
      <c r="C34" s="36"/>
      <c r="D34" s="36"/>
      <c r="E34" s="36"/>
      <c r="F34" s="36"/>
      <c r="G34" s="36"/>
      <c r="H34" s="36"/>
      <c r="I34" s="108">
        <f aca="true" t="shared" si="1" ref="I34:I36">SUM(G34:H34)</f>
        <v>0</v>
      </c>
    </row>
    <row r="35" spans="1:9" ht="15.75">
      <c r="A35" s="28"/>
      <c r="B35" s="36"/>
      <c r="C35" s="36"/>
      <c r="D35" s="36"/>
      <c r="E35" s="36"/>
      <c r="F35" s="36"/>
      <c r="G35" s="36"/>
      <c r="H35" s="36"/>
      <c r="I35" s="108">
        <f t="shared" si="1"/>
        <v>0</v>
      </c>
    </row>
    <row r="36" spans="1:9" ht="15.75">
      <c r="A36" s="28"/>
      <c r="B36" s="36"/>
      <c r="C36" s="36"/>
      <c r="D36" s="36"/>
      <c r="E36" s="36"/>
      <c r="F36" s="36"/>
      <c r="G36" s="36"/>
      <c r="H36" s="36"/>
      <c r="I36" s="108">
        <f t="shared" si="1"/>
        <v>0</v>
      </c>
    </row>
    <row r="37" spans="1:9" ht="15.75">
      <c r="A37" s="28"/>
      <c r="B37" s="28"/>
      <c r="C37" s="28"/>
      <c r="D37" s="28"/>
      <c r="E37" s="28"/>
      <c r="F37" s="28"/>
      <c r="G37" s="28"/>
      <c r="H37" s="28"/>
      <c r="I37" s="108">
        <f>SUM(I34:I36)</f>
        <v>0</v>
      </c>
    </row>
    <row r="38" spans="1:9" ht="15.75">
      <c r="A38" s="28"/>
      <c r="B38" s="28"/>
      <c r="C38" s="28"/>
      <c r="D38" s="28"/>
      <c r="E38" s="28"/>
      <c r="F38" s="28"/>
      <c r="G38" s="28"/>
      <c r="H38" s="28"/>
      <c r="I38" s="107"/>
    </row>
    <row r="39" spans="1:9" ht="15.75">
      <c r="A39" s="29" t="s">
        <v>13</v>
      </c>
      <c r="B39" s="222"/>
      <c r="C39" s="223"/>
      <c r="D39" s="223"/>
      <c r="E39" s="224"/>
      <c r="F39" s="36"/>
      <c r="G39" s="36"/>
      <c r="H39" s="36"/>
      <c r="I39" s="108"/>
    </row>
    <row r="40" spans="1:9" ht="15.75">
      <c r="A40" s="28"/>
      <c r="B40" s="36"/>
      <c r="C40" s="36"/>
      <c r="D40" s="36"/>
      <c r="E40" s="36"/>
      <c r="F40" s="36"/>
      <c r="G40" s="36"/>
      <c r="H40" s="36"/>
      <c r="I40" s="108">
        <f aca="true" t="shared" si="2" ref="I40:I42">SUM(G40:H40)</f>
        <v>0</v>
      </c>
    </row>
    <row r="41" spans="1:9" ht="15.75">
      <c r="A41" s="28"/>
      <c r="B41" s="36"/>
      <c r="C41" s="36"/>
      <c r="D41" s="36"/>
      <c r="E41" s="36"/>
      <c r="F41" s="36"/>
      <c r="G41" s="36"/>
      <c r="H41" s="36"/>
      <c r="I41" s="108">
        <f t="shared" si="2"/>
        <v>0</v>
      </c>
    </row>
    <row r="42" spans="1:9" ht="15.75">
      <c r="A42" s="28"/>
      <c r="B42" s="36"/>
      <c r="C42" s="36"/>
      <c r="D42" s="36"/>
      <c r="E42" s="36"/>
      <c r="F42" s="36"/>
      <c r="G42" s="36"/>
      <c r="H42" s="36"/>
      <c r="I42" s="108">
        <f t="shared" si="2"/>
        <v>0</v>
      </c>
    </row>
    <row r="43" spans="1:9" ht="15.75">
      <c r="A43" s="28"/>
      <c r="B43" s="28"/>
      <c r="C43" s="28"/>
      <c r="D43" s="28"/>
      <c r="E43" s="28"/>
      <c r="F43" s="28"/>
      <c r="G43" s="28"/>
      <c r="H43" s="28"/>
      <c r="I43" s="108">
        <f>SUM(I40:I42)</f>
        <v>0</v>
      </c>
    </row>
    <row r="44" spans="1:9" ht="15.75">
      <c r="A44" s="28"/>
      <c r="B44" s="28"/>
      <c r="C44" s="28"/>
      <c r="D44" s="28"/>
      <c r="E44" s="28"/>
      <c r="F44" s="28"/>
      <c r="G44" s="28"/>
      <c r="H44" s="28"/>
      <c r="I44" s="107"/>
    </row>
    <row r="45" spans="1:9" ht="15.75">
      <c r="A45" s="29" t="s">
        <v>14</v>
      </c>
      <c r="B45" s="222"/>
      <c r="C45" s="223"/>
      <c r="D45" s="223"/>
      <c r="E45" s="224"/>
      <c r="F45" s="36"/>
      <c r="G45" s="36"/>
      <c r="H45" s="36"/>
      <c r="I45" s="108"/>
    </row>
    <row r="46" spans="1:9" ht="15.75">
      <c r="A46" s="28"/>
      <c r="B46" s="36"/>
      <c r="C46" s="36"/>
      <c r="D46" s="36"/>
      <c r="E46" s="36"/>
      <c r="F46" s="36"/>
      <c r="G46" s="36"/>
      <c r="H46" s="36"/>
      <c r="I46" s="108">
        <f aca="true" t="shared" si="3" ref="I46:I48">SUM(G46:H46)</f>
        <v>0</v>
      </c>
    </row>
    <row r="47" spans="1:9" ht="15.75">
      <c r="A47" s="28"/>
      <c r="B47" s="36"/>
      <c r="C47" s="36"/>
      <c r="D47" s="36"/>
      <c r="E47" s="36"/>
      <c r="F47" s="36"/>
      <c r="G47" s="36"/>
      <c r="H47" s="36"/>
      <c r="I47" s="108">
        <f t="shared" si="3"/>
        <v>0</v>
      </c>
    </row>
    <row r="48" spans="1:9" ht="15.75">
      <c r="A48" s="28"/>
      <c r="B48" s="36"/>
      <c r="C48" s="36"/>
      <c r="D48" s="36"/>
      <c r="E48" s="36"/>
      <c r="F48" s="36"/>
      <c r="G48" s="36"/>
      <c r="H48" s="36"/>
      <c r="I48" s="108">
        <f t="shared" si="3"/>
        <v>0</v>
      </c>
    </row>
    <row r="49" spans="1:9" ht="15.75">
      <c r="A49" s="28"/>
      <c r="B49" s="28"/>
      <c r="C49" s="28"/>
      <c r="D49" s="28"/>
      <c r="E49" s="28"/>
      <c r="F49" s="28"/>
      <c r="G49" s="28"/>
      <c r="H49" s="28"/>
      <c r="I49" s="108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08"/>
  <sheetViews>
    <sheetView view="pageBreakPreview" zoomScaleSheetLayoutView="100" workbookViewId="0" topLeftCell="A1">
      <selection activeCell="E64" sqref="E64:S64"/>
    </sheetView>
  </sheetViews>
  <sheetFormatPr defaultColWidth="9.00390625" defaultRowHeight="12.75"/>
  <cols>
    <col min="1" max="1" width="6.375" style="0" customWidth="1"/>
    <col min="2" max="2" width="23.875" style="0" customWidth="1"/>
    <col min="3" max="3" width="5.625" style="0" customWidth="1"/>
    <col min="4" max="4" width="0.12890625" style="0" customWidth="1"/>
    <col min="5" max="6" width="9.125" style="0" customWidth="1"/>
    <col min="7" max="7" width="7.25390625" style="0" customWidth="1"/>
    <col min="10" max="10" width="4.25390625" style="0" customWidth="1"/>
    <col min="11" max="12" width="4.25390625" style="76" customWidth="1"/>
    <col min="13" max="13" width="4.125" style="76" customWidth="1"/>
    <col min="14" max="14" width="5.125" style="0" customWidth="1"/>
  </cols>
  <sheetData>
    <row r="1" ht="13.5" thickBot="1"/>
    <row r="2" ht="21" customHeight="1" thickBot="1" thickTop="1">
      <c r="B2" s="88" t="s">
        <v>27</v>
      </c>
    </row>
    <row r="3" ht="13.5" thickTop="1"/>
    <row r="11" spans="7:16" ht="12.75">
      <c r="G11" s="251" t="s">
        <v>33</v>
      </c>
      <c r="H11" s="251"/>
      <c r="I11" s="251"/>
      <c r="J11" s="251"/>
      <c r="K11" s="251"/>
      <c r="L11" s="251"/>
      <c r="M11" s="251"/>
      <c r="N11" s="251"/>
      <c r="O11" s="251"/>
      <c r="P11" s="252"/>
    </row>
    <row r="12" spans="7:16" ht="12.75">
      <c r="G12" s="251"/>
      <c r="H12" s="251"/>
      <c r="I12" s="251"/>
      <c r="J12" s="251"/>
      <c r="K12" s="251"/>
      <c r="L12" s="251"/>
      <c r="M12" s="251"/>
      <c r="N12" s="251"/>
      <c r="O12" s="251"/>
      <c r="P12" s="252"/>
    </row>
    <row r="13" spans="7:16" ht="12.75">
      <c r="G13" s="251"/>
      <c r="H13" s="251"/>
      <c r="I13" s="251"/>
      <c r="J13" s="251"/>
      <c r="K13" s="251"/>
      <c r="L13" s="251"/>
      <c r="M13" s="251"/>
      <c r="N13" s="251"/>
      <c r="O13" s="251"/>
      <c r="P13" s="252"/>
    </row>
    <row r="14" spans="7:16" ht="12.75">
      <c r="G14" s="251"/>
      <c r="H14" s="251"/>
      <c r="I14" s="251"/>
      <c r="J14" s="251"/>
      <c r="K14" s="251"/>
      <c r="L14" s="251"/>
      <c r="M14" s="251"/>
      <c r="N14" s="251"/>
      <c r="O14" s="251"/>
      <c r="P14" s="252"/>
    </row>
    <row r="15" spans="7:16" ht="12.75">
      <c r="G15" s="251"/>
      <c r="H15" s="251"/>
      <c r="I15" s="251"/>
      <c r="J15" s="251"/>
      <c r="K15" s="251"/>
      <c r="L15" s="251"/>
      <c r="M15" s="251"/>
      <c r="N15" s="251"/>
      <c r="O15" s="251"/>
      <c r="P15" s="252"/>
    </row>
    <row r="16" spans="7:16" ht="12.75">
      <c r="G16" s="251"/>
      <c r="H16" s="251"/>
      <c r="I16" s="251"/>
      <c r="J16" s="251"/>
      <c r="K16" s="251"/>
      <c r="L16" s="251"/>
      <c r="M16" s="251"/>
      <c r="N16" s="251"/>
      <c r="O16" s="251"/>
      <c r="P16" s="252"/>
    </row>
    <row r="21" spans="6:17" ht="12.75">
      <c r="F21" s="255">
        <f>IF(B2="LPU Fiú Ái 20",Áik_nylpu_Fiú_20!B3,IF(B2="LPU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0</v>
      </c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</row>
    <row r="22" spans="6:17" ht="12.75" customHeight="1"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</row>
    <row r="23" spans="2:17" ht="12.75" customHeight="1">
      <c r="B23" t="s">
        <v>8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</row>
    <row r="24" spans="6:17" ht="12.75" customHeight="1"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</row>
    <row r="25" spans="6:17" ht="12.75" customHeight="1"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</row>
    <row r="27" spans="9:14" ht="29.25">
      <c r="I27" s="254" t="s">
        <v>42</v>
      </c>
      <c r="J27" s="254"/>
      <c r="K27" s="254"/>
      <c r="L27" s="254"/>
      <c r="M27" s="254"/>
      <c r="N27" s="254"/>
    </row>
    <row r="30" spans="6:17" ht="21" customHeight="1">
      <c r="F30" s="242" t="s">
        <v>34</v>
      </c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</row>
    <row r="31" spans="6:17" ht="21" customHeight="1"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</row>
    <row r="32" spans="7:16" s="76" customFormat="1" ht="7.5" customHeight="1"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5:19" ht="21" customHeight="1">
      <c r="E33" s="259" t="str">
        <f>Fedlap!E28</f>
        <v xml:space="preserve">Baranya-Tolna </v>
      </c>
      <c r="F33" s="259"/>
      <c r="G33" s="259"/>
      <c r="H33" s="259"/>
      <c r="I33" s="259"/>
      <c r="J33" s="259"/>
      <c r="K33" s="259"/>
      <c r="L33" s="259" t="s">
        <v>78</v>
      </c>
      <c r="M33" s="259"/>
      <c r="N33" s="259"/>
      <c r="O33" s="259"/>
      <c r="P33" s="259"/>
      <c r="Q33" s="259"/>
      <c r="R33" s="259"/>
      <c r="S33" s="259"/>
    </row>
    <row r="34" spans="5:19" ht="21" customHeight="1"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</row>
    <row r="35" spans="6:17" s="76" customFormat="1" ht="7.5" customHeight="1"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2:18" ht="21" customHeight="1">
      <c r="B36" s="78" t="s">
        <v>44</v>
      </c>
      <c r="D36" s="76" t="s">
        <v>67</v>
      </c>
      <c r="E36" s="244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243"/>
      <c r="G36" s="243"/>
      <c r="H36" s="243"/>
      <c r="I36" s="243"/>
      <c r="J36" s="243"/>
      <c r="K36" s="243"/>
      <c r="L36" s="243"/>
      <c r="M36" s="247"/>
      <c r="N36" s="249" t="s">
        <v>38</v>
      </c>
      <c r="O36" s="243"/>
      <c r="P36" s="243"/>
      <c r="Q36" s="243"/>
      <c r="R36" s="247"/>
    </row>
    <row r="37" spans="5:18" ht="21" customHeight="1">
      <c r="E37" s="243"/>
      <c r="F37" s="243"/>
      <c r="G37" s="243"/>
      <c r="H37" s="243"/>
      <c r="I37" s="243"/>
      <c r="J37" s="243"/>
      <c r="K37" s="243"/>
      <c r="L37" s="243"/>
      <c r="M37" s="247"/>
      <c r="N37" s="243"/>
      <c r="O37" s="243"/>
      <c r="P37" s="243"/>
      <c r="Q37" s="243"/>
      <c r="R37" s="247"/>
    </row>
    <row r="38" ht="7.5" customHeight="1"/>
    <row r="39" spans="2:18" ht="21" customHeight="1">
      <c r="B39" s="78" t="s">
        <v>45</v>
      </c>
      <c r="E39" s="244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243"/>
      <c r="G39" s="243"/>
      <c r="H39" s="243"/>
      <c r="I39" s="243"/>
      <c r="J39" s="243"/>
      <c r="K39" s="243"/>
      <c r="L39" s="249" t="s">
        <v>41</v>
      </c>
      <c r="M39" s="249"/>
      <c r="N39" s="243"/>
      <c r="O39" s="243"/>
      <c r="P39" s="243"/>
      <c r="Q39" s="243"/>
      <c r="R39" s="247"/>
    </row>
    <row r="40" spans="5:18" ht="21" customHeight="1"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7"/>
    </row>
    <row r="42" spans="2:16" s="83" customFormat="1" ht="21" customHeight="1">
      <c r="B42" s="78" t="s">
        <v>43</v>
      </c>
      <c r="G42" s="82"/>
      <c r="H42" s="82"/>
      <c r="I42" s="82"/>
      <c r="J42" s="257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0</v>
      </c>
      <c r="K42" s="258"/>
      <c r="L42" s="258"/>
      <c r="M42" s="96"/>
      <c r="N42" s="82"/>
      <c r="O42" s="82"/>
      <c r="P42" s="82"/>
    </row>
    <row r="43" spans="7:16" s="55" customFormat="1" ht="21" customHeight="1">
      <c r="G43" s="82"/>
      <c r="H43" s="82"/>
      <c r="I43" s="82"/>
      <c r="J43" s="258"/>
      <c r="K43" s="258"/>
      <c r="L43" s="258"/>
      <c r="M43" s="96"/>
      <c r="N43" s="82"/>
      <c r="O43" s="82"/>
      <c r="P43" s="82"/>
    </row>
    <row r="44" spans="7:16" s="55" customFormat="1" ht="7.5" customHeight="1"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8:18" s="55" customFormat="1" ht="21" customHeight="1">
      <c r="H45" s="245" t="s">
        <v>46</v>
      </c>
      <c r="I45" s="221"/>
      <c r="J45" s="221"/>
      <c r="K45" s="221"/>
      <c r="L45" s="221"/>
      <c r="M45" s="221"/>
      <c r="N45" s="221"/>
      <c r="O45" s="221"/>
      <c r="Q45" s="85"/>
      <c r="R45" s="85"/>
    </row>
    <row r="46" spans="7:21" ht="21" customHeight="1">
      <c r="G46" s="55"/>
      <c r="H46" s="221"/>
      <c r="I46" s="221"/>
      <c r="J46" s="221"/>
      <c r="K46" s="221"/>
      <c r="L46" s="221"/>
      <c r="M46" s="221"/>
      <c r="N46" s="221"/>
      <c r="O46" s="221"/>
      <c r="Q46" s="72"/>
      <c r="R46" s="72"/>
      <c r="S46" s="72"/>
      <c r="T46" s="72"/>
      <c r="U46" s="72"/>
    </row>
    <row r="47" ht="7.5" customHeight="1">
      <c r="G47" s="55"/>
    </row>
    <row r="48" spans="10:18" ht="21" customHeight="1">
      <c r="J48" s="250" t="s">
        <v>9</v>
      </c>
      <c r="K48" s="250"/>
      <c r="L48" s="250"/>
      <c r="M48" s="93"/>
      <c r="R48" s="77"/>
    </row>
    <row r="49" spans="10:13" ht="21" customHeight="1">
      <c r="J49" s="250"/>
      <c r="K49" s="250"/>
      <c r="L49" s="250"/>
      <c r="M49" s="93"/>
    </row>
    <row r="50" ht="7.5" customHeight="1"/>
    <row r="51" spans="6:16" s="55" customFormat="1" ht="21" customHeight="1">
      <c r="F51" s="73"/>
      <c r="G51" s="73"/>
      <c r="H51" s="73"/>
      <c r="I51" s="260" t="s">
        <v>47</v>
      </c>
      <c r="J51" s="261"/>
      <c r="K51" s="261"/>
      <c r="L51" s="261"/>
      <c r="M51" s="261"/>
      <c r="N51" s="261"/>
      <c r="O51" s="73"/>
      <c r="P51" s="73"/>
    </row>
    <row r="52" spans="6:16" s="55" customFormat="1" ht="21" customHeight="1">
      <c r="F52" s="73"/>
      <c r="G52" s="73"/>
      <c r="H52" s="73"/>
      <c r="I52" s="261"/>
      <c r="J52" s="261"/>
      <c r="K52" s="261"/>
      <c r="L52" s="261"/>
      <c r="M52" s="261"/>
      <c r="N52" s="261"/>
      <c r="O52" s="73"/>
      <c r="P52" s="73"/>
    </row>
    <row r="53" s="55" customFormat="1" ht="12.75" customHeight="1"/>
    <row r="54" ht="21" customHeight="1"/>
    <row r="55" spans="5:9" ht="25.5" customHeight="1">
      <c r="E55" s="128" t="str">
        <f>Fedlap!E30</f>
        <v>Pécs</v>
      </c>
      <c r="F55" s="128"/>
      <c r="G55" s="128"/>
      <c r="H55" s="128">
        <f>Fedlap!E32</f>
        <v>45247</v>
      </c>
      <c r="I55" s="127"/>
    </row>
    <row r="56" spans="4:5" ht="12.75" customHeight="1">
      <c r="D56" s="74"/>
      <c r="E56" s="74"/>
    </row>
    <row r="57" spans="4:5" ht="12.75" customHeight="1">
      <c r="D57" s="74"/>
      <c r="E57" s="74"/>
    </row>
    <row r="58" spans="4:5" ht="13.5" customHeight="1">
      <c r="D58" s="62"/>
      <c r="E58" s="62"/>
    </row>
    <row r="59" ht="12.75">
      <c r="O59" s="55"/>
    </row>
    <row r="61" spans="4:5" ht="12.75" customHeight="1">
      <c r="D61" s="74"/>
      <c r="E61" s="74"/>
    </row>
    <row r="62" spans="4:18" s="55" customFormat="1" ht="27.75" customHeight="1">
      <c r="D62" s="74"/>
      <c r="E62" s="246"/>
      <c r="F62" s="247"/>
      <c r="G62" s="247"/>
      <c r="O62" s="74"/>
      <c r="P62" s="246"/>
      <c r="Q62" s="247"/>
      <c r="R62" s="247"/>
    </row>
    <row r="63" ht="7.5" customHeight="1"/>
    <row r="64" spans="6:18" ht="23.25">
      <c r="F64" s="126" t="s">
        <v>77</v>
      </c>
      <c r="O64" s="86"/>
      <c r="P64" s="248" t="s">
        <v>79</v>
      </c>
      <c r="Q64" s="221"/>
      <c r="R64" s="221"/>
    </row>
    <row r="65" ht="14.25" customHeight="1"/>
    <row r="66" spans="4:7" ht="12.75" customHeight="1">
      <c r="D66" s="68"/>
      <c r="E66" s="68"/>
      <c r="F66" s="69"/>
      <c r="G66" s="69"/>
    </row>
    <row r="67" spans="4:7" ht="12.75" customHeight="1">
      <c r="D67" s="68"/>
      <c r="E67" s="68"/>
      <c r="F67" s="69"/>
      <c r="G67" s="69"/>
    </row>
    <row r="80" spans="7:16" ht="12.75">
      <c r="G80" s="251" t="s">
        <v>33</v>
      </c>
      <c r="H80" s="251"/>
      <c r="I80" s="251"/>
      <c r="J80" s="251"/>
      <c r="K80" s="251"/>
      <c r="L80" s="251"/>
      <c r="M80" s="251"/>
      <c r="N80" s="251"/>
      <c r="O80" s="251"/>
      <c r="P80" s="252"/>
    </row>
    <row r="81" spans="7:16" ht="12.75">
      <c r="G81" s="251"/>
      <c r="H81" s="251"/>
      <c r="I81" s="251"/>
      <c r="J81" s="251"/>
      <c r="K81" s="251"/>
      <c r="L81" s="251"/>
      <c r="M81" s="251"/>
      <c r="N81" s="251"/>
      <c r="O81" s="251"/>
      <c r="P81" s="252"/>
    </row>
    <row r="82" spans="7:16" ht="12.75">
      <c r="G82" s="251"/>
      <c r="H82" s="251"/>
      <c r="I82" s="251"/>
      <c r="J82" s="251"/>
      <c r="K82" s="251"/>
      <c r="L82" s="251"/>
      <c r="M82" s="251"/>
      <c r="N82" s="251"/>
      <c r="O82" s="251"/>
      <c r="P82" s="252"/>
    </row>
    <row r="83" spans="7:16" ht="12.75">
      <c r="G83" s="251"/>
      <c r="H83" s="251"/>
      <c r="I83" s="251"/>
      <c r="J83" s="251"/>
      <c r="K83" s="251"/>
      <c r="L83" s="251"/>
      <c r="M83" s="251"/>
      <c r="N83" s="251"/>
      <c r="O83" s="251"/>
      <c r="P83" s="252"/>
    </row>
    <row r="84" spans="7:16" ht="12.75">
      <c r="G84" s="251"/>
      <c r="H84" s="251"/>
      <c r="I84" s="251"/>
      <c r="J84" s="251"/>
      <c r="K84" s="251"/>
      <c r="L84" s="251"/>
      <c r="M84" s="251"/>
      <c r="N84" s="251"/>
      <c r="O84" s="251"/>
      <c r="P84" s="252"/>
    </row>
    <row r="85" spans="7:16" ht="12.75">
      <c r="G85" s="251"/>
      <c r="H85" s="251"/>
      <c r="I85" s="251"/>
      <c r="J85" s="251"/>
      <c r="K85" s="251"/>
      <c r="L85" s="251"/>
      <c r="M85" s="251"/>
      <c r="N85" s="251"/>
      <c r="O85" s="251"/>
      <c r="P85" s="252"/>
    </row>
    <row r="90" spans="6:17" ht="12.75">
      <c r="F90" s="255">
        <f>IF(B2="LPU Fiú Ái 20",Áik_nylpu_Fiú_20!B4,IF(B2="LPU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20",KI_Lpi_Fiú_20!B7,IF(B2="LPI Leány Ái 20",Áik_Lpi_Leány_20!B4,IF(B2="LPI Leány KI 20",'KI Lpi_Leány_20'!B4,))))))))))))</f>
        <v>0</v>
      </c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</row>
    <row r="91" spans="6:17" ht="12.75" customHeight="1"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</row>
    <row r="92" spans="2:17" ht="12.75" customHeight="1">
      <c r="B92" t="s">
        <v>8</v>
      </c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</row>
    <row r="93" spans="6:17" ht="12.75" customHeight="1"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6"/>
    </row>
    <row r="94" spans="6:17" ht="12.75" customHeight="1"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</row>
    <row r="96" spans="9:14" ht="29.25">
      <c r="I96" s="254" t="s">
        <v>42</v>
      </c>
      <c r="J96" s="254"/>
      <c r="K96" s="254"/>
      <c r="L96" s="254"/>
      <c r="M96" s="254"/>
      <c r="N96" s="254"/>
    </row>
    <row r="99" spans="6:17" ht="21" customHeight="1">
      <c r="F99" s="242" t="s">
        <v>34</v>
      </c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</row>
    <row r="100" spans="6:17" ht="21" customHeight="1"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</row>
    <row r="101" ht="7.5" customHeight="1"/>
    <row r="102" spans="5:19" ht="21" customHeight="1">
      <c r="E102" s="259" t="str">
        <f>Fedlap!E28</f>
        <v xml:space="preserve">Baranya-Tolna </v>
      </c>
      <c r="F102" s="259"/>
      <c r="G102" s="259"/>
      <c r="H102" s="259"/>
      <c r="I102" s="259"/>
      <c r="J102" s="259"/>
      <c r="K102" s="259"/>
      <c r="L102" s="259" t="s">
        <v>78</v>
      </c>
      <c r="M102" s="259"/>
      <c r="N102" s="259"/>
      <c r="O102" s="259"/>
      <c r="P102" s="259"/>
      <c r="Q102" s="259"/>
      <c r="R102" s="259"/>
      <c r="S102" s="259"/>
    </row>
    <row r="103" spans="5:19" ht="21" customHeight="1"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</row>
    <row r="104" ht="7.5" customHeight="1"/>
    <row r="105" spans="2:18" ht="21" customHeight="1">
      <c r="B105" t="s">
        <v>44</v>
      </c>
      <c r="E105" s="244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243"/>
      <c r="G105" s="243"/>
      <c r="H105" s="243"/>
      <c r="I105" s="243"/>
      <c r="J105" s="243"/>
      <c r="K105" s="243"/>
      <c r="L105" s="243"/>
      <c r="M105" s="247"/>
      <c r="N105" s="249" t="s">
        <v>38</v>
      </c>
      <c r="O105" s="243"/>
      <c r="P105" s="243"/>
      <c r="Q105" s="243"/>
      <c r="R105" s="247"/>
    </row>
    <row r="106" spans="5:18" ht="21" customHeight="1">
      <c r="E106" s="243"/>
      <c r="F106" s="243"/>
      <c r="G106" s="243"/>
      <c r="H106" s="243"/>
      <c r="I106" s="243"/>
      <c r="J106" s="243"/>
      <c r="K106" s="243"/>
      <c r="L106" s="243"/>
      <c r="M106" s="247"/>
      <c r="N106" s="243"/>
      <c r="O106" s="243"/>
      <c r="P106" s="243"/>
      <c r="Q106" s="243"/>
      <c r="R106" s="247"/>
    </row>
    <row r="107" ht="7.5" customHeight="1"/>
    <row r="108" spans="2:18" ht="21" customHeight="1">
      <c r="B108" t="s">
        <v>45</v>
      </c>
      <c r="E108" s="244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243"/>
      <c r="G108" s="243"/>
      <c r="H108" s="243"/>
      <c r="I108" s="243"/>
      <c r="J108" s="243"/>
      <c r="K108" s="243"/>
      <c r="L108" s="249" t="s">
        <v>41</v>
      </c>
      <c r="M108" s="249"/>
      <c r="N108" s="243"/>
      <c r="O108" s="243"/>
      <c r="P108" s="243"/>
      <c r="Q108" s="243"/>
      <c r="R108" s="247"/>
    </row>
    <row r="109" spans="5:18" s="55" customFormat="1" ht="21" customHeight="1"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7"/>
    </row>
    <row r="110" spans="2:16" s="55" customFormat="1" ht="12.75" customHeight="1">
      <c r="B110" s="55" t="s">
        <v>43</v>
      </c>
      <c r="G110" s="82"/>
      <c r="H110" s="82"/>
      <c r="I110" s="82"/>
      <c r="J110" s="82"/>
      <c r="K110" s="82"/>
      <c r="L110" s="82"/>
      <c r="M110" s="82"/>
      <c r="N110" s="82"/>
      <c r="O110" s="82"/>
      <c r="P110" s="82"/>
    </row>
    <row r="111" spans="7:16" s="55" customFormat="1" ht="21" customHeight="1">
      <c r="G111" s="82"/>
      <c r="H111" s="82"/>
      <c r="I111" s="82"/>
      <c r="J111" s="257">
        <f>IF(B2="LPU Fiú Ái 20",Áik_nylpu_Fiú_20!I4,IF(B2="ZLPU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20",KI_Lpi_Fiú_20!I7,IF(B2="LPI Leány Ái 20",Áik_Lpi_Leány_20!I4,IF(B2="LPI Leány KI 20",'KI Lpi_Leány_20'!I4,))))))))))))</f>
        <v>0</v>
      </c>
      <c r="K111" s="243"/>
      <c r="L111" s="243"/>
      <c r="M111" s="95"/>
      <c r="N111" s="82"/>
      <c r="O111" s="82"/>
      <c r="P111" s="82"/>
    </row>
    <row r="112" spans="10:13" ht="21" customHeight="1">
      <c r="J112" s="243"/>
      <c r="K112" s="243"/>
      <c r="L112" s="243"/>
      <c r="M112" s="95"/>
    </row>
    <row r="113" ht="7.5" customHeight="1"/>
    <row r="114" spans="8:15" ht="21" customHeight="1">
      <c r="H114" s="245" t="s">
        <v>46</v>
      </c>
      <c r="I114" s="247"/>
      <c r="J114" s="247"/>
      <c r="K114" s="247"/>
      <c r="L114" s="247"/>
      <c r="M114" s="247"/>
      <c r="N114" s="247"/>
      <c r="O114" s="247"/>
    </row>
    <row r="115" spans="8:15" ht="21" customHeight="1">
      <c r="H115" s="247"/>
      <c r="I115" s="247"/>
      <c r="J115" s="247"/>
      <c r="K115" s="247"/>
      <c r="L115" s="247"/>
      <c r="M115" s="247"/>
      <c r="N115" s="247"/>
      <c r="O115" s="247"/>
    </row>
    <row r="116" ht="7.5" customHeight="1"/>
    <row r="117" spans="10:13" ht="21" customHeight="1">
      <c r="J117" s="250" t="s">
        <v>10</v>
      </c>
      <c r="K117" s="250"/>
      <c r="L117" s="250"/>
      <c r="M117" s="93"/>
    </row>
    <row r="118" spans="6:16" ht="21" customHeight="1">
      <c r="F118" s="73"/>
      <c r="G118" s="73"/>
      <c r="H118" s="73"/>
      <c r="I118" s="73"/>
      <c r="J118" s="250"/>
      <c r="K118" s="250"/>
      <c r="L118" s="250"/>
      <c r="M118" s="93"/>
      <c r="N118" s="73"/>
      <c r="O118" s="73"/>
      <c r="P118" s="73"/>
    </row>
    <row r="119" spans="6:16" ht="7.5" customHeight="1">
      <c r="F119" s="73"/>
      <c r="G119" s="73"/>
      <c r="H119" s="73"/>
      <c r="I119" s="73"/>
      <c r="J119" s="73"/>
      <c r="K119" s="73"/>
      <c r="L119" s="73"/>
      <c r="M119" s="94"/>
      <c r="N119" s="73"/>
      <c r="O119" s="73"/>
      <c r="P119" s="73"/>
    </row>
    <row r="120" spans="9:14" ht="21" customHeight="1">
      <c r="I120" s="260" t="s">
        <v>47</v>
      </c>
      <c r="J120" s="261"/>
      <c r="K120" s="261"/>
      <c r="L120" s="261"/>
      <c r="M120" s="261"/>
      <c r="N120" s="261"/>
    </row>
    <row r="121" spans="9:14" s="55" customFormat="1" ht="21" customHeight="1">
      <c r="I121" s="261"/>
      <c r="J121" s="261"/>
      <c r="K121" s="261"/>
      <c r="L121" s="261"/>
      <c r="M121" s="261"/>
      <c r="N121" s="261"/>
    </row>
    <row r="123" spans="4:5" s="55" customFormat="1" ht="21" customHeight="1">
      <c r="D123" s="70"/>
      <c r="E123" s="70"/>
    </row>
    <row r="124" spans="4:9" s="55" customFormat="1" ht="25.5" customHeight="1">
      <c r="D124" s="70"/>
      <c r="E124" s="128" t="str">
        <f>Fedlap!E30</f>
        <v>Pécs</v>
      </c>
      <c r="F124" s="128"/>
      <c r="G124" s="128"/>
      <c r="H124" s="128">
        <f>Fedlap!E32</f>
        <v>45247</v>
      </c>
      <c r="I124" s="127"/>
    </row>
    <row r="125" ht="12.75">
      <c r="F125" s="55"/>
    </row>
    <row r="128" spans="4:5" ht="12.75" customHeight="1">
      <c r="D128" s="70"/>
      <c r="E128" s="70"/>
    </row>
    <row r="129" spans="4:5" ht="12.75" customHeight="1">
      <c r="D129" s="70"/>
      <c r="E129" s="70"/>
    </row>
    <row r="131" spans="5:18" s="55" customFormat="1" ht="27.75" customHeight="1">
      <c r="E131" s="246"/>
      <c r="F131" s="247"/>
      <c r="G131" s="247"/>
      <c r="P131" s="246"/>
      <c r="Q131" s="247"/>
      <c r="R131" s="247"/>
    </row>
    <row r="132" ht="7.5" customHeight="1"/>
    <row r="133" spans="4:18" ht="23.25" customHeight="1">
      <c r="D133" s="68"/>
      <c r="E133" s="248" t="s">
        <v>77</v>
      </c>
      <c r="F133" s="221"/>
      <c r="G133" s="221"/>
      <c r="H133" s="125"/>
      <c r="I133" s="125"/>
      <c r="J133" s="125"/>
      <c r="K133" s="125"/>
      <c r="L133" s="125"/>
      <c r="M133" s="125"/>
      <c r="N133" s="125"/>
      <c r="O133" s="125"/>
      <c r="P133" s="248" t="s">
        <v>79</v>
      </c>
      <c r="Q133" s="221"/>
      <c r="R133" s="221"/>
    </row>
    <row r="134" spans="4:7" ht="12.75" customHeight="1">
      <c r="D134" s="68"/>
      <c r="E134" s="68"/>
      <c r="F134" s="69"/>
      <c r="G134" s="69"/>
    </row>
    <row r="138" spans="4:8" ht="12.75" customHeight="1">
      <c r="D138" s="253"/>
      <c r="E138" s="253"/>
      <c r="F138" s="253"/>
      <c r="G138" s="253"/>
      <c r="H138" s="247"/>
    </row>
    <row r="150" spans="7:16" ht="12.75">
      <c r="G150" s="251" t="s">
        <v>33</v>
      </c>
      <c r="H150" s="251"/>
      <c r="I150" s="251"/>
      <c r="J150" s="251"/>
      <c r="K150" s="251"/>
      <c r="L150" s="251"/>
      <c r="M150" s="251"/>
      <c r="N150" s="251"/>
      <c r="O150" s="251"/>
      <c r="P150" s="252"/>
    </row>
    <row r="151" spans="7:16" ht="12.75">
      <c r="G151" s="251"/>
      <c r="H151" s="251"/>
      <c r="I151" s="251"/>
      <c r="J151" s="251"/>
      <c r="K151" s="251"/>
      <c r="L151" s="251"/>
      <c r="M151" s="251"/>
      <c r="N151" s="251"/>
      <c r="O151" s="251"/>
      <c r="P151" s="252"/>
    </row>
    <row r="152" spans="7:16" ht="12.75">
      <c r="G152" s="251"/>
      <c r="H152" s="251"/>
      <c r="I152" s="251"/>
      <c r="J152" s="251"/>
      <c r="K152" s="251"/>
      <c r="L152" s="251"/>
      <c r="M152" s="251"/>
      <c r="N152" s="251"/>
      <c r="O152" s="251"/>
      <c r="P152" s="252"/>
    </row>
    <row r="153" spans="7:16" ht="12.75">
      <c r="G153" s="251"/>
      <c r="H153" s="251"/>
      <c r="I153" s="251"/>
      <c r="J153" s="251"/>
      <c r="K153" s="251"/>
      <c r="L153" s="251"/>
      <c r="M153" s="251"/>
      <c r="N153" s="251"/>
      <c r="O153" s="251"/>
      <c r="P153" s="252"/>
    </row>
    <row r="154" spans="7:16" ht="12.75">
      <c r="G154" s="251"/>
      <c r="H154" s="251"/>
      <c r="I154" s="251"/>
      <c r="J154" s="251"/>
      <c r="K154" s="251"/>
      <c r="L154" s="251"/>
      <c r="M154" s="251"/>
      <c r="N154" s="251"/>
      <c r="O154" s="251"/>
      <c r="P154" s="252"/>
    </row>
    <row r="155" spans="7:16" ht="12.75">
      <c r="G155" s="251"/>
      <c r="H155" s="251"/>
      <c r="I155" s="251"/>
      <c r="J155" s="251"/>
      <c r="K155" s="251"/>
      <c r="L155" s="251"/>
      <c r="M155" s="251"/>
      <c r="N155" s="251"/>
      <c r="O155" s="251"/>
      <c r="P155" s="252"/>
    </row>
    <row r="160" spans="6:17" ht="12.75">
      <c r="F160" s="255">
        <f>IF(B2="LPU Fiú Ái 20",Áik_nylpu_Fiú_20!B5,IF(B2="LPU Fiú KI 20",KI_nylpu_Fiú_20!#REF!,IF(B2="ZLPU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0</v>
      </c>
      <c r="G160" s="256"/>
      <c r="H160" s="256"/>
      <c r="I160" s="256"/>
      <c r="J160" s="256"/>
      <c r="K160" s="256"/>
      <c r="L160" s="256"/>
      <c r="M160" s="256"/>
      <c r="N160" s="256"/>
      <c r="O160" s="256"/>
      <c r="P160" s="256"/>
      <c r="Q160" s="256"/>
    </row>
    <row r="161" spans="6:17" ht="12.75" customHeight="1"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  <c r="P161" s="256"/>
      <c r="Q161" s="256"/>
    </row>
    <row r="162" spans="2:17" s="55" customFormat="1" ht="12.75" customHeight="1">
      <c r="B162" s="55" t="s">
        <v>8</v>
      </c>
      <c r="E162" s="82"/>
      <c r="F162" s="256"/>
      <c r="G162" s="256"/>
      <c r="H162" s="256"/>
      <c r="I162" s="256"/>
      <c r="J162" s="256"/>
      <c r="K162" s="256"/>
      <c r="L162" s="256"/>
      <c r="M162" s="256"/>
      <c r="N162" s="256"/>
      <c r="O162" s="256"/>
      <c r="P162" s="256"/>
      <c r="Q162" s="256"/>
    </row>
    <row r="163" spans="5:19" ht="12.75" customHeight="1">
      <c r="E163" s="72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  <c r="P163" s="256"/>
      <c r="Q163" s="256"/>
      <c r="R163" s="72"/>
      <c r="S163" s="72"/>
    </row>
    <row r="164" spans="5:19" ht="12.75" customHeight="1">
      <c r="E164" s="72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72"/>
      <c r="S164" s="72"/>
    </row>
    <row r="166" spans="9:14" ht="29.25">
      <c r="I166" s="254" t="s">
        <v>42</v>
      </c>
      <c r="J166" s="254"/>
      <c r="K166" s="254"/>
      <c r="L166" s="254"/>
      <c r="M166" s="254"/>
      <c r="N166" s="254"/>
    </row>
    <row r="169" spans="6:17" ht="21" customHeight="1">
      <c r="F169" s="242" t="s">
        <v>34</v>
      </c>
      <c r="G169" s="243"/>
      <c r="H169" s="243"/>
      <c r="I169" s="243"/>
      <c r="J169" s="243"/>
      <c r="K169" s="243"/>
      <c r="L169" s="243"/>
      <c r="M169" s="243"/>
      <c r="N169" s="243"/>
      <c r="O169" s="243"/>
      <c r="P169" s="243"/>
      <c r="Q169" s="243"/>
    </row>
    <row r="170" spans="6:17" ht="21" customHeight="1"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</row>
    <row r="171" ht="7.5" customHeight="1"/>
    <row r="172" spans="5:19" ht="21" customHeight="1">
      <c r="E172" s="259" t="str">
        <f>Fedlap!E28</f>
        <v xml:space="preserve">Baranya-Tolna </v>
      </c>
      <c r="F172" s="259"/>
      <c r="G172" s="259"/>
      <c r="H172" s="259"/>
      <c r="I172" s="259"/>
      <c r="J172" s="259"/>
      <c r="K172" s="259"/>
      <c r="L172" s="259" t="s">
        <v>78</v>
      </c>
      <c r="M172" s="259"/>
      <c r="N172" s="259"/>
      <c r="O172" s="259"/>
      <c r="P172" s="259"/>
      <c r="Q172" s="259"/>
      <c r="R172" s="259"/>
      <c r="S172" s="259"/>
    </row>
    <row r="173" spans="5:19" ht="21" customHeight="1">
      <c r="E173" s="259"/>
      <c r="F173" s="259"/>
      <c r="G173" s="259"/>
      <c r="H173" s="259"/>
      <c r="I173" s="259"/>
      <c r="J173" s="259"/>
      <c r="K173" s="259"/>
      <c r="L173" s="259"/>
      <c r="M173" s="259"/>
      <c r="N173" s="259"/>
      <c r="O173" s="259"/>
      <c r="P173" s="259"/>
      <c r="Q173" s="259"/>
      <c r="R173" s="259"/>
      <c r="S173" s="259"/>
    </row>
    <row r="174" ht="7.5" customHeight="1"/>
    <row r="175" spans="2:18" ht="21" customHeight="1">
      <c r="B175" t="s">
        <v>44</v>
      </c>
      <c r="E175" s="244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243"/>
      <c r="G175" s="243"/>
      <c r="H175" s="243"/>
      <c r="I175" s="243"/>
      <c r="J175" s="243"/>
      <c r="K175" s="243"/>
      <c r="L175" s="243"/>
      <c r="M175" s="247"/>
      <c r="N175" s="249" t="s">
        <v>38</v>
      </c>
      <c r="O175" s="243"/>
      <c r="P175" s="243"/>
      <c r="Q175" s="243"/>
      <c r="R175" s="247"/>
    </row>
    <row r="176" spans="5:18" ht="21" customHeight="1">
      <c r="E176" s="243"/>
      <c r="F176" s="243"/>
      <c r="G176" s="243"/>
      <c r="H176" s="243"/>
      <c r="I176" s="243"/>
      <c r="J176" s="243"/>
      <c r="K176" s="243"/>
      <c r="L176" s="243"/>
      <c r="M176" s="247"/>
      <c r="N176" s="243"/>
      <c r="O176" s="243"/>
      <c r="P176" s="243"/>
      <c r="Q176" s="243"/>
      <c r="R176" s="247"/>
    </row>
    <row r="177" ht="7.5" customHeight="1"/>
    <row r="178" spans="2:18" ht="21" customHeight="1">
      <c r="B178" t="s">
        <v>45</v>
      </c>
      <c r="E178" s="244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243"/>
      <c r="G178" s="243"/>
      <c r="H178" s="243"/>
      <c r="I178" s="243"/>
      <c r="J178" s="243"/>
      <c r="K178" s="243"/>
      <c r="L178" s="249" t="s">
        <v>41</v>
      </c>
      <c r="M178" s="249"/>
      <c r="N178" s="243"/>
      <c r="O178" s="243"/>
      <c r="P178" s="243"/>
      <c r="Q178" s="243"/>
      <c r="R178" s="247"/>
    </row>
    <row r="179" spans="5:23" s="55" customFormat="1" ht="21" customHeight="1">
      <c r="E179" s="243"/>
      <c r="F179" s="243"/>
      <c r="G179" s="243"/>
      <c r="H179" s="243"/>
      <c r="I179" s="243"/>
      <c r="J179" s="243"/>
      <c r="K179" s="243"/>
      <c r="L179" s="243"/>
      <c r="M179" s="243"/>
      <c r="N179" s="243"/>
      <c r="O179" s="243"/>
      <c r="P179" s="243"/>
      <c r="Q179" s="243"/>
      <c r="R179" s="247"/>
      <c r="W179" s="87"/>
    </row>
    <row r="180" spans="5:19" ht="12.75" customHeight="1">
      <c r="E180" s="72"/>
      <c r="F180" s="72"/>
      <c r="G180" s="72"/>
      <c r="H180" s="72"/>
      <c r="I180" s="72"/>
      <c r="J180" s="72"/>
      <c r="K180" s="72"/>
      <c r="L180" s="72"/>
      <c r="M180" s="91"/>
      <c r="N180" s="72"/>
      <c r="O180" s="72"/>
      <c r="P180" s="72"/>
      <c r="Q180" s="72"/>
      <c r="R180" s="72"/>
      <c r="S180" s="72"/>
    </row>
    <row r="181" spans="2:19" ht="21" customHeight="1">
      <c r="B181" t="s">
        <v>43</v>
      </c>
      <c r="E181" s="72"/>
      <c r="F181" s="72"/>
      <c r="G181" s="72"/>
      <c r="H181" s="72"/>
      <c r="I181" s="72"/>
      <c r="J181" s="257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0</v>
      </c>
      <c r="K181" s="257"/>
      <c r="L181" s="257"/>
      <c r="M181" s="92"/>
      <c r="N181" s="72"/>
      <c r="O181" s="72"/>
      <c r="P181" s="72"/>
      <c r="Q181" s="72"/>
      <c r="R181" s="72"/>
      <c r="S181" s="72"/>
    </row>
    <row r="182" spans="10:13" ht="21" customHeight="1">
      <c r="J182" s="257"/>
      <c r="K182" s="257"/>
      <c r="L182" s="257"/>
      <c r="M182" s="92"/>
    </row>
    <row r="183" ht="7.5" customHeight="1"/>
    <row r="184" spans="8:15" ht="21" customHeight="1">
      <c r="H184" s="245" t="s">
        <v>46</v>
      </c>
      <c r="I184" s="247"/>
      <c r="J184" s="247"/>
      <c r="K184" s="247"/>
      <c r="L184" s="247"/>
      <c r="M184" s="247"/>
      <c r="N184" s="247"/>
      <c r="O184" s="247"/>
    </row>
    <row r="185" spans="8:15" ht="21" customHeight="1">
      <c r="H185" s="247"/>
      <c r="I185" s="247"/>
      <c r="J185" s="247"/>
      <c r="K185" s="247"/>
      <c r="L185" s="247"/>
      <c r="M185" s="247"/>
      <c r="N185" s="247"/>
      <c r="O185" s="247"/>
    </row>
    <row r="186" ht="7.5" customHeight="1"/>
    <row r="187" spans="10:13" ht="21" customHeight="1">
      <c r="J187" s="250" t="s">
        <v>11</v>
      </c>
      <c r="K187" s="250"/>
      <c r="L187" s="250"/>
      <c r="M187" s="93"/>
    </row>
    <row r="188" spans="6:16" ht="21" customHeight="1">
      <c r="F188" s="73"/>
      <c r="G188" s="73"/>
      <c r="H188" s="73"/>
      <c r="I188" s="73"/>
      <c r="J188" s="250"/>
      <c r="K188" s="250"/>
      <c r="L188" s="250"/>
      <c r="M188" s="93"/>
      <c r="N188" s="73"/>
      <c r="O188" s="73"/>
      <c r="P188" s="73"/>
    </row>
    <row r="189" spans="6:16" ht="7.5" customHeight="1">
      <c r="F189" s="73"/>
      <c r="G189" s="73"/>
      <c r="H189" s="73"/>
      <c r="I189" s="73"/>
      <c r="J189" s="73"/>
      <c r="K189" s="73"/>
      <c r="L189" s="73"/>
      <c r="M189" s="94"/>
      <c r="N189" s="73"/>
      <c r="O189" s="73"/>
      <c r="P189" s="73"/>
    </row>
    <row r="190" spans="9:14" ht="21" customHeight="1">
      <c r="I190" s="260" t="s">
        <v>47</v>
      </c>
      <c r="J190" s="261"/>
      <c r="K190" s="261"/>
      <c r="L190" s="261"/>
      <c r="M190" s="261"/>
      <c r="N190" s="261"/>
    </row>
    <row r="191" spans="9:14" ht="21" customHeight="1">
      <c r="I191" s="261"/>
      <c r="J191" s="261"/>
      <c r="K191" s="261"/>
      <c r="L191" s="261"/>
      <c r="M191" s="261"/>
      <c r="N191" s="261"/>
    </row>
    <row r="193" spans="4:5" s="55" customFormat="1" ht="21" customHeight="1">
      <c r="D193" s="70"/>
      <c r="E193" s="70"/>
    </row>
    <row r="194" spans="4:9" s="55" customFormat="1" ht="25.5" customHeight="1">
      <c r="D194" s="70"/>
      <c r="E194" s="128" t="str">
        <f>Fedlap!E30</f>
        <v>Pécs</v>
      </c>
      <c r="F194" s="128"/>
      <c r="G194" s="128"/>
      <c r="H194" s="128">
        <f>Fedlap!E32</f>
        <v>45247</v>
      </c>
      <c r="I194" s="127"/>
    </row>
    <row r="198" spans="4:5" s="55" customFormat="1" ht="12.75" customHeight="1">
      <c r="D198" s="70"/>
      <c r="E198" s="70"/>
    </row>
    <row r="199" spans="4:5" s="55" customFormat="1" ht="12.75" customHeight="1">
      <c r="D199" s="70"/>
      <c r="E199" s="70"/>
    </row>
    <row r="201" spans="5:18" ht="27.75" customHeight="1">
      <c r="E201" s="246"/>
      <c r="F201" s="247"/>
      <c r="G201" s="247"/>
      <c r="P201" s="246"/>
      <c r="Q201" s="247"/>
      <c r="R201" s="247"/>
    </row>
    <row r="202" ht="7.5" customHeight="1"/>
    <row r="203" spans="4:18" s="55" customFormat="1" ht="23.25" customHeight="1">
      <c r="D203" s="68"/>
      <c r="E203" s="248" t="s">
        <v>77</v>
      </c>
      <c r="F203" s="221"/>
      <c r="G203" s="221"/>
      <c r="H203" s="83"/>
      <c r="I203" s="83"/>
      <c r="J203" s="83"/>
      <c r="K203" s="83"/>
      <c r="L203" s="83"/>
      <c r="M203" s="83"/>
      <c r="N203" s="83"/>
      <c r="O203" s="83"/>
      <c r="P203" s="248" t="s">
        <v>79</v>
      </c>
      <c r="Q203" s="221"/>
      <c r="R203" s="221"/>
    </row>
    <row r="204" spans="4:7" s="55" customFormat="1" ht="12.75" customHeight="1">
      <c r="D204" s="68"/>
      <c r="E204" s="68"/>
      <c r="F204" s="69"/>
      <c r="G204" s="69"/>
    </row>
    <row r="208" spans="4:8" ht="12.75" customHeight="1">
      <c r="D208" s="71"/>
      <c r="E208" s="71"/>
      <c r="F208" s="71"/>
      <c r="G208" s="71"/>
      <c r="H208" s="72"/>
    </row>
  </sheetData>
  <mergeCells count="54">
    <mergeCell ref="J187:L188"/>
    <mergeCell ref="I190:N191"/>
    <mergeCell ref="H184:O185"/>
    <mergeCell ref="L33:S34"/>
    <mergeCell ref="E33:K34"/>
    <mergeCell ref="E102:K103"/>
    <mergeCell ref="L102:S103"/>
    <mergeCell ref="I51:N52"/>
    <mergeCell ref="E62:G62"/>
    <mergeCell ref="E105:M106"/>
    <mergeCell ref="N105:R106"/>
    <mergeCell ref="E131:G131"/>
    <mergeCell ref="I120:N121"/>
    <mergeCell ref="E203:G203"/>
    <mergeCell ref="E201:G201"/>
    <mergeCell ref="L178:R179"/>
    <mergeCell ref="L108:R109"/>
    <mergeCell ref="E178:K179"/>
    <mergeCell ref="F160:Q164"/>
    <mergeCell ref="E133:G133"/>
    <mergeCell ref="F169:Q170"/>
    <mergeCell ref="N175:R176"/>
    <mergeCell ref="E175:M176"/>
    <mergeCell ref="I166:N166"/>
    <mergeCell ref="E172:K173"/>
    <mergeCell ref="L172:S173"/>
    <mergeCell ref="P203:R203"/>
    <mergeCell ref="P201:R201"/>
    <mergeCell ref="J181:L182"/>
    <mergeCell ref="G11:P16"/>
    <mergeCell ref="G80:P85"/>
    <mergeCell ref="G150:P155"/>
    <mergeCell ref="D138:H138"/>
    <mergeCell ref="I96:N96"/>
    <mergeCell ref="F90:Q94"/>
    <mergeCell ref="F21:Q25"/>
    <mergeCell ref="H114:O115"/>
    <mergeCell ref="E108:K109"/>
    <mergeCell ref="P131:R131"/>
    <mergeCell ref="P133:R133"/>
    <mergeCell ref="J111:L112"/>
    <mergeCell ref="J117:L118"/>
    <mergeCell ref="I27:N27"/>
    <mergeCell ref="J42:L43"/>
    <mergeCell ref="L39:R40"/>
    <mergeCell ref="F30:Q31"/>
    <mergeCell ref="E39:K40"/>
    <mergeCell ref="H45:O46"/>
    <mergeCell ref="F99:Q100"/>
    <mergeCell ref="P62:R62"/>
    <mergeCell ref="P64:R64"/>
    <mergeCell ref="N36:R37"/>
    <mergeCell ref="E36:M37"/>
    <mergeCell ref="J48:L49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" right="0.7086614173228347" top="0.7480314960629921" bottom="0.7480314960629921" header="0.31496062992125984" footer="0.31496062992125984"/>
  <pageSetup horizontalDpi="600" verticalDpi="600" orientation="portrait" paperSize="9" scale="72" r:id="rId1"/>
  <rowBreaks count="2" manualBreakCount="2">
    <brk id="71" min="3" max="16383" man="1"/>
    <brk id="141" min="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08"/>
  <sheetViews>
    <sheetView view="pageBreakPreview" zoomScaleSheetLayoutView="100" workbookViewId="0" topLeftCell="A157">
      <selection activeCell="E64" sqref="E64:S64"/>
    </sheetView>
  </sheetViews>
  <sheetFormatPr defaultColWidth="9.125" defaultRowHeight="12.75"/>
  <cols>
    <col min="1" max="1" width="6.375" style="76" customWidth="1"/>
    <col min="2" max="2" width="23.875" style="76" customWidth="1"/>
    <col min="3" max="3" width="5.625" style="76" customWidth="1"/>
    <col min="4" max="4" width="0.12890625" style="76" customWidth="1"/>
    <col min="5" max="6" width="9.125" style="76" customWidth="1"/>
    <col min="7" max="7" width="7.25390625" style="76" customWidth="1"/>
    <col min="8" max="9" width="9.125" style="76" customWidth="1"/>
    <col min="10" max="12" width="4.25390625" style="76" customWidth="1"/>
    <col min="13" max="13" width="4.125" style="76" customWidth="1"/>
    <col min="14" max="14" width="5.125" style="76" customWidth="1"/>
    <col min="15" max="17" width="9.125" style="76" customWidth="1"/>
    <col min="18" max="18" width="8.25390625" style="76" customWidth="1"/>
    <col min="19" max="16384" width="9.125" style="76" customWidth="1"/>
  </cols>
  <sheetData>
    <row r="1" ht="13.5" thickBot="1"/>
    <row r="2" ht="21" customHeight="1" thickBot="1" thickTop="1">
      <c r="B2" s="88" t="s">
        <v>27</v>
      </c>
    </row>
    <row r="3" ht="13.5" thickTop="1"/>
    <row r="11" spans="7:16" ht="12.75">
      <c r="G11" s="251" t="s">
        <v>33</v>
      </c>
      <c r="H11" s="251"/>
      <c r="I11" s="251"/>
      <c r="J11" s="251"/>
      <c r="K11" s="251"/>
      <c r="L11" s="251"/>
      <c r="M11" s="251"/>
      <c r="N11" s="251"/>
      <c r="O11" s="251"/>
      <c r="P11" s="252"/>
    </row>
    <row r="12" spans="7:16" ht="12.75">
      <c r="G12" s="251"/>
      <c r="H12" s="251"/>
      <c r="I12" s="251"/>
      <c r="J12" s="251"/>
      <c r="K12" s="251"/>
      <c r="L12" s="251"/>
      <c r="M12" s="251"/>
      <c r="N12" s="251"/>
      <c r="O12" s="251"/>
      <c r="P12" s="252"/>
    </row>
    <row r="13" spans="7:16" ht="12.75">
      <c r="G13" s="251"/>
      <c r="H13" s="251"/>
      <c r="I13" s="251"/>
      <c r="J13" s="251"/>
      <c r="K13" s="251"/>
      <c r="L13" s="251"/>
      <c r="M13" s="251"/>
      <c r="N13" s="251"/>
      <c r="O13" s="251"/>
      <c r="P13" s="252"/>
    </row>
    <row r="14" spans="7:16" ht="12.75">
      <c r="G14" s="251"/>
      <c r="H14" s="251"/>
      <c r="I14" s="251"/>
      <c r="J14" s="251"/>
      <c r="K14" s="251"/>
      <c r="L14" s="251"/>
      <c r="M14" s="251"/>
      <c r="N14" s="251"/>
      <c r="O14" s="251"/>
      <c r="P14" s="252"/>
    </row>
    <row r="15" spans="7:16" ht="12.75">
      <c r="G15" s="251"/>
      <c r="H15" s="251"/>
      <c r="I15" s="251"/>
      <c r="J15" s="251"/>
      <c r="K15" s="251"/>
      <c r="L15" s="251"/>
      <c r="M15" s="251"/>
      <c r="N15" s="251"/>
      <c r="O15" s="251"/>
      <c r="P15" s="252"/>
    </row>
    <row r="16" spans="7:16" ht="12.75">
      <c r="G16" s="251"/>
      <c r="H16" s="251"/>
      <c r="I16" s="251"/>
      <c r="J16" s="251"/>
      <c r="K16" s="251"/>
      <c r="L16" s="251"/>
      <c r="M16" s="251"/>
      <c r="N16" s="251"/>
      <c r="O16" s="251"/>
      <c r="P16" s="252"/>
    </row>
    <row r="21" spans="6:17" ht="12.75">
      <c r="F21" s="255">
        <f>IF(B2="LPU Fiú Ái 20",Áik_nylpu_Fiú_20!B3,IF(B2="LPU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0</v>
      </c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</row>
    <row r="22" spans="6:17" ht="12.75" customHeight="1"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</row>
    <row r="23" spans="2:17" ht="12.75" customHeight="1">
      <c r="B23" s="76" t="s">
        <v>8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</row>
    <row r="24" spans="6:17" ht="12.75" customHeight="1"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</row>
    <row r="25" spans="6:17" ht="12.75" customHeight="1"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</row>
    <row r="27" spans="9:14" ht="29.25">
      <c r="I27" s="254" t="s">
        <v>42</v>
      </c>
      <c r="J27" s="254"/>
      <c r="K27" s="254"/>
      <c r="L27" s="254"/>
      <c r="M27" s="254"/>
      <c r="N27" s="254"/>
    </row>
    <row r="30" spans="6:17" ht="21" customHeight="1">
      <c r="F30" s="242" t="s">
        <v>34</v>
      </c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</row>
    <row r="31" spans="6:17" ht="21" customHeight="1"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</row>
    <row r="32" spans="7:16" ht="7.5" customHeight="1"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5:19" ht="21" customHeight="1">
      <c r="E33" s="259" t="str">
        <f>Fedlap!E28</f>
        <v xml:space="preserve">Baranya-Tolna </v>
      </c>
      <c r="F33" s="259"/>
      <c r="G33" s="259"/>
      <c r="H33" s="259"/>
      <c r="I33" s="259"/>
      <c r="J33" s="259"/>
      <c r="K33" s="259"/>
      <c r="L33" s="259" t="s">
        <v>78</v>
      </c>
      <c r="M33" s="259"/>
      <c r="N33" s="259"/>
      <c r="O33" s="259"/>
      <c r="P33" s="259"/>
      <c r="Q33" s="259"/>
      <c r="R33" s="259"/>
      <c r="S33" s="259"/>
    </row>
    <row r="34" spans="5:19" ht="21" customHeight="1"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</row>
    <row r="35" spans="6:17" ht="7.5" customHeight="1"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2:18" ht="21" customHeight="1">
      <c r="B36" s="115" t="s">
        <v>44</v>
      </c>
      <c r="D36" s="76" t="s">
        <v>67</v>
      </c>
      <c r="E36" s="244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243"/>
      <c r="G36" s="243"/>
      <c r="H36" s="243"/>
      <c r="I36" s="243"/>
      <c r="J36" s="243"/>
      <c r="K36" s="243"/>
      <c r="L36" s="243"/>
      <c r="M36" s="247"/>
      <c r="N36" s="249" t="s">
        <v>38</v>
      </c>
      <c r="O36" s="243"/>
      <c r="P36" s="243"/>
      <c r="Q36" s="243"/>
      <c r="R36" s="247"/>
    </row>
    <row r="37" spans="5:18" ht="21" customHeight="1">
      <c r="E37" s="243"/>
      <c r="F37" s="243"/>
      <c r="G37" s="243"/>
      <c r="H37" s="243"/>
      <c r="I37" s="243"/>
      <c r="J37" s="243"/>
      <c r="K37" s="243"/>
      <c r="L37" s="243"/>
      <c r="M37" s="247"/>
      <c r="N37" s="243"/>
      <c r="O37" s="243"/>
      <c r="P37" s="243"/>
      <c r="Q37" s="243"/>
      <c r="R37" s="247"/>
    </row>
    <row r="38" ht="7.5" customHeight="1"/>
    <row r="39" spans="2:18" ht="21" customHeight="1">
      <c r="B39" s="115" t="s">
        <v>45</v>
      </c>
      <c r="E39" s="244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243"/>
      <c r="G39" s="243"/>
      <c r="H39" s="243"/>
      <c r="I39" s="243"/>
      <c r="J39" s="243"/>
      <c r="K39" s="243"/>
      <c r="L39" s="249" t="s">
        <v>41</v>
      </c>
      <c r="M39" s="249"/>
      <c r="N39" s="243"/>
      <c r="O39" s="243"/>
      <c r="P39" s="243"/>
      <c r="Q39" s="243"/>
      <c r="R39" s="247"/>
    </row>
    <row r="40" spans="5:18" ht="21" customHeight="1"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7"/>
    </row>
    <row r="42" spans="2:16" s="83" customFormat="1" ht="21" customHeight="1">
      <c r="B42" s="115" t="s">
        <v>43</v>
      </c>
      <c r="G42" s="82"/>
      <c r="H42" s="82"/>
      <c r="I42" s="82"/>
      <c r="J42" s="257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0</v>
      </c>
      <c r="K42" s="258"/>
      <c r="L42" s="258"/>
      <c r="M42" s="122"/>
      <c r="N42" s="82"/>
      <c r="O42" s="82"/>
      <c r="P42" s="82"/>
    </row>
    <row r="43" spans="7:16" s="55" customFormat="1" ht="21" customHeight="1">
      <c r="G43" s="82"/>
      <c r="H43" s="82"/>
      <c r="I43" s="82"/>
      <c r="J43" s="258"/>
      <c r="K43" s="258"/>
      <c r="L43" s="258"/>
      <c r="M43" s="122"/>
      <c r="N43" s="82"/>
      <c r="O43" s="82"/>
      <c r="P43" s="82"/>
    </row>
    <row r="44" spans="7:16" s="55" customFormat="1" ht="7.5" customHeight="1"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8:18" s="55" customFormat="1" ht="21" customHeight="1">
      <c r="H45" s="245" t="s">
        <v>46</v>
      </c>
      <c r="I45" s="221"/>
      <c r="J45" s="221"/>
      <c r="K45" s="221"/>
      <c r="L45" s="221"/>
      <c r="M45" s="221"/>
      <c r="N45" s="221"/>
      <c r="O45" s="221"/>
      <c r="Q45" s="85"/>
      <c r="R45" s="85"/>
    </row>
    <row r="46" spans="7:21" ht="21" customHeight="1">
      <c r="G46" s="55"/>
      <c r="H46" s="221"/>
      <c r="I46" s="221"/>
      <c r="J46" s="221"/>
      <c r="K46" s="221"/>
      <c r="L46" s="221"/>
      <c r="M46" s="221"/>
      <c r="N46" s="221"/>
      <c r="O46" s="221"/>
      <c r="Q46" s="114"/>
      <c r="R46" s="114"/>
      <c r="S46" s="114"/>
      <c r="T46" s="114"/>
      <c r="U46" s="114"/>
    </row>
    <row r="47" ht="7.5" customHeight="1">
      <c r="G47" s="55"/>
    </row>
    <row r="48" spans="10:18" ht="21" customHeight="1">
      <c r="J48" s="250" t="s">
        <v>9</v>
      </c>
      <c r="K48" s="250"/>
      <c r="L48" s="250"/>
      <c r="M48" s="118"/>
      <c r="R48" s="116"/>
    </row>
    <row r="49" spans="10:13" ht="21" customHeight="1">
      <c r="J49" s="250"/>
      <c r="K49" s="250"/>
      <c r="L49" s="250"/>
      <c r="M49" s="118"/>
    </row>
    <row r="50" ht="7.5" customHeight="1"/>
    <row r="51" spans="6:16" s="55" customFormat="1" ht="21" customHeight="1">
      <c r="F51" s="119"/>
      <c r="G51" s="119"/>
      <c r="H51" s="119"/>
      <c r="I51" s="260" t="s">
        <v>47</v>
      </c>
      <c r="J51" s="261"/>
      <c r="K51" s="261"/>
      <c r="L51" s="261"/>
      <c r="M51" s="261"/>
      <c r="N51" s="261"/>
      <c r="O51" s="119"/>
      <c r="P51" s="119"/>
    </row>
    <row r="52" spans="6:16" s="55" customFormat="1" ht="21" customHeight="1">
      <c r="F52" s="119"/>
      <c r="G52" s="119"/>
      <c r="H52" s="119"/>
      <c r="I52" s="261"/>
      <c r="J52" s="261"/>
      <c r="K52" s="261"/>
      <c r="L52" s="261"/>
      <c r="M52" s="261"/>
      <c r="N52" s="261"/>
      <c r="O52" s="119"/>
      <c r="P52" s="119"/>
    </row>
    <row r="53" s="55" customFormat="1" ht="12.75" customHeight="1"/>
    <row r="54" ht="21" customHeight="1"/>
    <row r="55" spans="5:9" ht="25.5" customHeight="1">
      <c r="E55" s="128" t="str">
        <f>Fedlap!E30</f>
        <v>Pécs</v>
      </c>
      <c r="F55" s="128"/>
      <c r="G55" s="128"/>
      <c r="H55" s="128">
        <f>Fedlap!E32</f>
        <v>45247</v>
      </c>
      <c r="I55" s="127"/>
    </row>
    <row r="56" spans="4:5" ht="12.75" customHeight="1">
      <c r="D56" s="74"/>
      <c r="E56" s="74"/>
    </row>
    <row r="57" spans="4:5" ht="12.75" customHeight="1">
      <c r="D57" s="74"/>
      <c r="E57" s="74"/>
    </row>
    <row r="58" spans="4:5" ht="13.5" customHeight="1">
      <c r="D58" s="70"/>
      <c r="E58" s="70"/>
    </row>
    <row r="59" ht="12.75">
      <c r="O59" s="55"/>
    </row>
    <row r="61" spans="4:5" ht="12.75" customHeight="1">
      <c r="D61" s="74"/>
      <c r="E61" s="74"/>
    </row>
    <row r="62" spans="4:18" s="55" customFormat="1" ht="27.75" customHeight="1">
      <c r="D62" s="74"/>
      <c r="E62" s="246"/>
      <c r="F62" s="247"/>
      <c r="G62" s="247"/>
      <c r="O62" s="74"/>
      <c r="P62" s="246"/>
      <c r="Q62" s="247"/>
      <c r="R62" s="247"/>
    </row>
    <row r="63" ht="7.5" customHeight="1"/>
    <row r="64" spans="6:18" ht="23.25">
      <c r="F64" s="126" t="s">
        <v>77</v>
      </c>
      <c r="O64" s="86"/>
      <c r="P64" s="248" t="s">
        <v>79</v>
      </c>
      <c r="Q64" s="221"/>
      <c r="R64" s="221"/>
    </row>
    <row r="65" ht="14.25" customHeight="1"/>
    <row r="66" spans="4:7" ht="12.75" customHeight="1">
      <c r="D66" s="68"/>
      <c r="E66" s="68"/>
      <c r="F66" s="69"/>
      <c r="G66" s="69"/>
    </row>
    <row r="67" spans="4:7" ht="12.75" customHeight="1">
      <c r="D67" s="68"/>
      <c r="E67" s="68"/>
      <c r="F67" s="69"/>
      <c r="G67" s="69"/>
    </row>
    <row r="80" spans="7:16" ht="12.75">
      <c r="G80" s="251" t="s">
        <v>33</v>
      </c>
      <c r="H80" s="251"/>
      <c r="I80" s="251"/>
      <c r="J80" s="251"/>
      <c r="K80" s="251"/>
      <c r="L80" s="251"/>
      <c r="M80" s="251"/>
      <c r="N80" s="251"/>
      <c r="O80" s="251"/>
      <c r="P80" s="252"/>
    </row>
    <row r="81" spans="7:16" ht="12.75">
      <c r="G81" s="251"/>
      <c r="H81" s="251"/>
      <c r="I81" s="251"/>
      <c r="J81" s="251"/>
      <c r="K81" s="251"/>
      <c r="L81" s="251"/>
      <c r="M81" s="251"/>
      <c r="N81" s="251"/>
      <c r="O81" s="251"/>
      <c r="P81" s="252"/>
    </row>
    <row r="82" spans="7:16" ht="12.75">
      <c r="G82" s="251"/>
      <c r="H82" s="251"/>
      <c r="I82" s="251"/>
      <c r="J82" s="251"/>
      <c r="K82" s="251"/>
      <c r="L82" s="251"/>
      <c r="M82" s="251"/>
      <c r="N82" s="251"/>
      <c r="O82" s="251"/>
      <c r="P82" s="252"/>
    </row>
    <row r="83" spans="7:16" ht="12.75">
      <c r="G83" s="251"/>
      <c r="H83" s="251"/>
      <c r="I83" s="251"/>
      <c r="J83" s="251"/>
      <c r="K83" s="251"/>
      <c r="L83" s="251"/>
      <c r="M83" s="251"/>
      <c r="N83" s="251"/>
      <c r="O83" s="251"/>
      <c r="P83" s="252"/>
    </row>
    <row r="84" spans="7:16" ht="12.75">
      <c r="G84" s="251"/>
      <c r="H84" s="251"/>
      <c r="I84" s="251"/>
      <c r="J84" s="251"/>
      <c r="K84" s="251"/>
      <c r="L84" s="251"/>
      <c r="M84" s="251"/>
      <c r="N84" s="251"/>
      <c r="O84" s="251"/>
      <c r="P84" s="252"/>
    </row>
    <row r="85" spans="7:16" ht="12.75">
      <c r="G85" s="251"/>
      <c r="H85" s="251"/>
      <c r="I85" s="251"/>
      <c r="J85" s="251"/>
      <c r="K85" s="251"/>
      <c r="L85" s="251"/>
      <c r="M85" s="251"/>
      <c r="N85" s="251"/>
      <c r="O85" s="251"/>
      <c r="P85" s="252"/>
    </row>
    <row r="90" spans="6:17" ht="12.75">
      <c r="F90" s="255">
        <f>IF(B2="LPU Fiú Ái 20",Áik_nylpu_Fiú_20!B4,IF(B2="LPU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20",KI_Lpi_Fiú_20!B7,IF(B2="LPI Leány Ái 20",Áik_Lpi_Leány_20!B4,IF(B2="LPI Leány KI 20",'KI Lpi_Leány_20'!B4,))))))))))))</f>
        <v>0</v>
      </c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</row>
    <row r="91" spans="6:17" ht="12.75" customHeight="1"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</row>
    <row r="92" spans="2:17" ht="12.75" customHeight="1">
      <c r="B92" s="76" t="s">
        <v>8</v>
      </c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</row>
    <row r="93" spans="6:17" ht="12.75" customHeight="1"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6"/>
    </row>
    <row r="94" spans="6:17" ht="12.75" customHeight="1"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</row>
    <row r="96" spans="9:14" ht="29.25">
      <c r="I96" s="254" t="s">
        <v>42</v>
      </c>
      <c r="J96" s="254"/>
      <c r="K96" s="254"/>
      <c r="L96" s="254"/>
      <c r="M96" s="254"/>
      <c r="N96" s="254"/>
    </row>
    <row r="99" spans="6:17" ht="21" customHeight="1">
      <c r="F99" s="242" t="s">
        <v>34</v>
      </c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</row>
    <row r="100" spans="6:17" ht="21" customHeight="1"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</row>
    <row r="101" ht="7.5" customHeight="1"/>
    <row r="102" spans="5:19" ht="21" customHeight="1">
      <c r="E102" s="259" t="str">
        <f>Fedlap!E28</f>
        <v xml:space="preserve">Baranya-Tolna </v>
      </c>
      <c r="F102" s="259"/>
      <c r="G102" s="259"/>
      <c r="H102" s="259"/>
      <c r="I102" s="259"/>
      <c r="J102" s="259"/>
      <c r="K102" s="259"/>
      <c r="L102" s="259" t="s">
        <v>78</v>
      </c>
      <c r="M102" s="259"/>
      <c r="N102" s="259"/>
      <c r="O102" s="259"/>
      <c r="P102" s="259"/>
      <c r="Q102" s="259"/>
      <c r="R102" s="259"/>
      <c r="S102" s="259"/>
    </row>
    <row r="103" spans="5:19" ht="21" customHeight="1"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</row>
    <row r="104" ht="7.5" customHeight="1"/>
    <row r="105" spans="2:18" ht="21" customHeight="1">
      <c r="B105" s="76" t="s">
        <v>44</v>
      </c>
      <c r="E105" s="244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243"/>
      <c r="G105" s="243"/>
      <c r="H105" s="243"/>
      <c r="I105" s="243"/>
      <c r="J105" s="243"/>
      <c r="K105" s="243"/>
      <c r="L105" s="243"/>
      <c r="M105" s="247"/>
      <c r="N105" s="249" t="s">
        <v>38</v>
      </c>
      <c r="O105" s="243"/>
      <c r="P105" s="243"/>
      <c r="Q105" s="243"/>
      <c r="R105" s="247"/>
    </row>
    <row r="106" spans="5:18" ht="21" customHeight="1">
      <c r="E106" s="243"/>
      <c r="F106" s="243"/>
      <c r="G106" s="243"/>
      <c r="H106" s="243"/>
      <c r="I106" s="243"/>
      <c r="J106" s="243"/>
      <c r="K106" s="243"/>
      <c r="L106" s="243"/>
      <c r="M106" s="247"/>
      <c r="N106" s="243"/>
      <c r="O106" s="243"/>
      <c r="P106" s="243"/>
      <c r="Q106" s="243"/>
      <c r="R106" s="247"/>
    </row>
    <row r="107" ht="7.5" customHeight="1"/>
    <row r="108" spans="2:18" ht="21" customHeight="1">
      <c r="B108" s="76" t="s">
        <v>45</v>
      </c>
      <c r="E108" s="244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243"/>
      <c r="G108" s="243"/>
      <c r="H108" s="243"/>
      <c r="I108" s="243"/>
      <c r="J108" s="243"/>
      <c r="K108" s="243"/>
      <c r="L108" s="249" t="s">
        <v>41</v>
      </c>
      <c r="M108" s="249"/>
      <c r="N108" s="243"/>
      <c r="O108" s="243"/>
      <c r="P108" s="243"/>
      <c r="Q108" s="243"/>
      <c r="R108" s="247"/>
    </row>
    <row r="109" spans="5:18" s="55" customFormat="1" ht="21" customHeight="1"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7"/>
    </row>
    <row r="110" spans="2:16" s="55" customFormat="1" ht="12.75" customHeight="1">
      <c r="B110" s="55" t="s">
        <v>43</v>
      </c>
      <c r="G110" s="82"/>
      <c r="H110" s="82"/>
      <c r="I110" s="82"/>
      <c r="J110" s="82"/>
      <c r="K110" s="82"/>
      <c r="L110" s="82"/>
      <c r="M110" s="82"/>
      <c r="N110" s="82"/>
      <c r="O110" s="82"/>
      <c r="P110" s="82"/>
    </row>
    <row r="111" spans="7:16" s="55" customFormat="1" ht="21" customHeight="1">
      <c r="G111" s="82"/>
      <c r="H111" s="82"/>
      <c r="I111" s="82"/>
      <c r="J111" s="257">
        <f>IF(B2="LPU Fiú Ái 20",Áik_nylpu_Fiú_20!I4,IF(B2="ZLPU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20",KI_Lpi_Fiú_20!I7,IF(B2="LPI Leány Ái 20",Áik_Lpi_Leány_20!I4,IF(B2="LPI Leány KI 20",'KI Lpi_Leány_20'!I4,))))))))))))</f>
        <v>0</v>
      </c>
      <c r="K111" s="243"/>
      <c r="L111" s="243"/>
      <c r="M111" s="120"/>
      <c r="N111" s="82"/>
      <c r="O111" s="82"/>
      <c r="P111" s="82"/>
    </row>
    <row r="112" spans="10:13" ht="21" customHeight="1">
      <c r="J112" s="243"/>
      <c r="K112" s="243"/>
      <c r="L112" s="243"/>
      <c r="M112" s="120"/>
    </row>
    <row r="113" ht="7.5" customHeight="1"/>
    <row r="114" spans="8:15" ht="21" customHeight="1">
      <c r="H114" s="245" t="s">
        <v>46</v>
      </c>
      <c r="I114" s="247"/>
      <c r="J114" s="247"/>
      <c r="K114" s="247"/>
      <c r="L114" s="247"/>
      <c r="M114" s="247"/>
      <c r="N114" s="247"/>
      <c r="O114" s="247"/>
    </row>
    <row r="115" spans="8:15" ht="21" customHeight="1">
      <c r="H115" s="247"/>
      <c r="I115" s="247"/>
      <c r="J115" s="247"/>
      <c r="K115" s="247"/>
      <c r="L115" s="247"/>
      <c r="M115" s="247"/>
      <c r="N115" s="247"/>
      <c r="O115" s="247"/>
    </row>
    <row r="116" ht="7.5" customHeight="1"/>
    <row r="117" spans="10:13" ht="21" customHeight="1">
      <c r="J117" s="250" t="s">
        <v>10</v>
      </c>
      <c r="K117" s="250"/>
      <c r="L117" s="250"/>
      <c r="M117" s="118"/>
    </row>
    <row r="118" spans="6:16" ht="21" customHeight="1">
      <c r="F118" s="119"/>
      <c r="G118" s="119"/>
      <c r="H118" s="119"/>
      <c r="I118" s="119"/>
      <c r="J118" s="250"/>
      <c r="K118" s="250"/>
      <c r="L118" s="250"/>
      <c r="M118" s="118"/>
      <c r="N118" s="119"/>
      <c r="O118" s="119"/>
      <c r="P118" s="119"/>
    </row>
    <row r="119" spans="6:16" ht="7.5" customHeight="1"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9:14" ht="21" customHeight="1">
      <c r="I120" s="260" t="s">
        <v>47</v>
      </c>
      <c r="J120" s="261"/>
      <c r="K120" s="261"/>
      <c r="L120" s="261"/>
      <c r="M120" s="261"/>
      <c r="N120" s="261"/>
    </row>
    <row r="121" spans="9:14" s="55" customFormat="1" ht="21" customHeight="1">
      <c r="I121" s="261"/>
      <c r="J121" s="261"/>
      <c r="K121" s="261"/>
      <c r="L121" s="261"/>
      <c r="M121" s="261"/>
      <c r="N121" s="261"/>
    </row>
    <row r="123" spans="4:5" s="55" customFormat="1" ht="21" customHeight="1">
      <c r="D123" s="70"/>
      <c r="E123" s="70"/>
    </row>
    <row r="124" spans="4:9" s="55" customFormat="1" ht="25.5" customHeight="1">
      <c r="D124" s="70"/>
      <c r="E124" s="128" t="str">
        <f>Fedlap!E30</f>
        <v>Pécs</v>
      </c>
      <c r="F124" s="128"/>
      <c r="G124" s="128"/>
      <c r="H124" s="128">
        <f>Fedlap!E32</f>
        <v>45247</v>
      </c>
      <c r="I124" s="127"/>
    </row>
    <row r="125" ht="12.75">
      <c r="F125" s="55"/>
    </row>
    <row r="128" spans="4:5" ht="12.75" customHeight="1">
      <c r="D128" s="70"/>
      <c r="E128" s="70"/>
    </row>
    <row r="129" spans="4:5" ht="12.75" customHeight="1">
      <c r="D129" s="70"/>
      <c r="E129" s="70"/>
    </row>
    <row r="131" spans="5:18" s="55" customFormat="1" ht="27.75" customHeight="1">
      <c r="E131" s="246"/>
      <c r="F131" s="247"/>
      <c r="G131" s="247"/>
      <c r="P131" s="246"/>
      <c r="Q131" s="247"/>
      <c r="R131" s="247"/>
    </row>
    <row r="132" ht="7.5" customHeight="1"/>
    <row r="133" spans="4:18" ht="23.25" customHeight="1">
      <c r="D133" s="68"/>
      <c r="F133" s="126" t="s">
        <v>77</v>
      </c>
      <c r="O133" s="86"/>
      <c r="P133" s="248" t="s">
        <v>79</v>
      </c>
      <c r="Q133" s="221"/>
      <c r="R133" s="221"/>
    </row>
    <row r="134" spans="4:7" ht="12.75" customHeight="1">
      <c r="D134" s="68"/>
      <c r="E134" s="68"/>
      <c r="F134" s="69"/>
      <c r="G134" s="69"/>
    </row>
    <row r="138" spans="4:8" ht="12.75" customHeight="1">
      <c r="D138" s="253"/>
      <c r="E138" s="253"/>
      <c r="F138" s="253"/>
      <c r="G138" s="253"/>
      <c r="H138" s="247"/>
    </row>
    <row r="150" spans="7:16" ht="12.75">
      <c r="G150" s="251" t="s">
        <v>33</v>
      </c>
      <c r="H150" s="251"/>
      <c r="I150" s="251"/>
      <c r="J150" s="251"/>
      <c r="K150" s="251"/>
      <c r="L150" s="251"/>
      <c r="M150" s="251"/>
      <c r="N150" s="251"/>
      <c r="O150" s="251"/>
      <c r="P150" s="252"/>
    </row>
    <row r="151" spans="7:16" ht="12.75">
      <c r="G151" s="251"/>
      <c r="H151" s="251"/>
      <c r="I151" s="251"/>
      <c r="J151" s="251"/>
      <c r="K151" s="251"/>
      <c r="L151" s="251"/>
      <c r="M151" s="251"/>
      <c r="N151" s="251"/>
      <c r="O151" s="251"/>
      <c r="P151" s="252"/>
    </row>
    <row r="152" spans="7:16" ht="12.75">
      <c r="G152" s="251"/>
      <c r="H152" s="251"/>
      <c r="I152" s="251"/>
      <c r="J152" s="251"/>
      <c r="K152" s="251"/>
      <c r="L152" s="251"/>
      <c r="M152" s="251"/>
      <c r="N152" s="251"/>
      <c r="O152" s="251"/>
      <c r="P152" s="252"/>
    </row>
    <row r="153" spans="7:16" ht="12.75">
      <c r="G153" s="251"/>
      <c r="H153" s="251"/>
      <c r="I153" s="251"/>
      <c r="J153" s="251"/>
      <c r="K153" s="251"/>
      <c r="L153" s="251"/>
      <c r="M153" s="251"/>
      <c r="N153" s="251"/>
      <c r="O153" s="251"/>
      <c r="P153" s="252"/>
    </row>
    <row r="154" spans="7:16" ht="12.75">
      <c r="G154" s="251"/>
      <c r="H154" s="251"/>
      <c r="I154" s="251"/>
      <c r="J154" s="251"/>
      <c r="K154" s="251"/>
      <c r="L154" s="251"/>
      <c r="M154" s="251"/>
      <c r="N154" s="251"/>
      <c r="O154" s="251"/>
      <c r="P154" s="252"/>
    </row>
    <row r="155" spans="7:16" ht="12.75">
      <c r="G155" s="251"/>
      <c r="H155" s="251"/>
      <c r="I155" s="251"/>
      <c r="J155" s="251"/>
      <c r="K155" s="251"/>
      <c r="L155" s="251"/>
      <c r="M155" s="251"/>
      <c r="N155" s="251"/>
      <c r="O155" s="251"/>
      <c r="P155" s="252"/>
    </row>
    <row r="160" spans="6:17" ht="12.75">
      <c r="F160" s="255">
        <f>IF(B2="LPU Fiú Ái 20",Áik_nylpu_Fiú_20!B5,IF(B2="LPU Fiú KI 20",KI_nylpu_Fiú_20!#REF!,IF(B2="ZLPU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0</v>
      </c>
      <c r="G160" s="256"/>
      <c r="H160" s="256"/>
      <c r="I160" s="256"/>
      <c r="J160" s="256"/>
      <c r="K160" s="256"/>
      <c r="L160" s="256"/>
      <c r="M160" s="256"/>
      <c r="N160" s="256"/>
      <c r="O160" s="256"/>
      <c r="P160" s="256"/>
      <c r="Q160" s="256"/>
    </row>
    <row r="161" spans="6:17" ht="12.75" customHeight="1"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  <c r="P161" s="256"/>
      <c r="Q161" s="256"/>
    </row>
    <row r="162" spans="2:17" s="55" customFormat="1" ht="12.75" customHeight="1">
      <c r="B162" s="55" t="s">
        <v>8</v>
      </c>
      <c r="E162" s="82"/>
      <c r="F162" s="256"/>
      <c r="G162" s="256"/>
      <c r="H162" s="256"/>
      <c r="I162" s="256"/>
      <c r="J162" s="256"/>
      <c r="K162" s="256"/>
      <c r="L162" s="256"/>
      <c r="M162" s="256"/>
      <c r="N162" s="256"/>
      <c r="O162" s="256"/>
      <c r="P162" s="256"/>
      <c r="Q162" s="256"/>
    </row>
    <row r="163" spans="5:19" ht="12.75" customHeight="1">
      <c r="E163" s="114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  <c r="P163" s="256"/>
      <c r="Q163" s="256"/>
      <c r="R163" s="114"/>
      <c r="S163" s="114"/>
    </row>
    <row r="164" spans="5:19" ht="12.75" customHeight="1">
      <c r="E164" s="114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114"/>
      <c r="S164" s="114"/>
    </row>
    <row r="166" spans="9:14" ht="29.25">
      <c r="I166" s="254" t="s">
        <v>42</v>
      </c>
      <c r="J166" s="254"/>
      <c r="K166" s="254"/>
      <c r="L166" s="254"/>
      <c r="M166" s="254"/>
      <c r="N166" s="254"/>
    </row>
    <row r="169" spans="6:17" ht="21" customHeight="1">
      <c r="F169" s="242" t="s">
        <v>34</v>
      </c>
      <c r="G169" s="243"/>
      <c r="H169" s="243"/>
      <c r="I169" s="243"/>
      <c r="J169" s="243"/>
      <c r="K169" s="243"/>
      <c r="L169" s="243"/>
      <c r="M169" s="243"/>
      <c r="N169" s="243"/>
      <c r="O169" s="243"/>
      <c r="P169" s="243"/>
      <c r="Q169" s="243"/>
    </row>
    <row r="170" spans="6:17" ht="21" customHeight="1"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</row>
    <row r="171" ht="7.5" customHeight="1"/>
    <row r="172" spans="5:19" ht="21" customHeight="1">
      <c r="E172" s="259" t="str">
        <f>Fedlap!E28</f>
        <v xml:space="preserve">Baranya-Tolna </v>
      </c>
      <c r="F172" s="259"/>
      <c r="G172" s="259"/>
      <c r="H172" s="259"/>
      <c r="I172" s="259"/>
      <c r="J172" s="259"/>
      <c r="K172" s="259"/>
      <c r="L172" s="259" t="s">
        <v>78</v>
      </c>
      <c r="M172" s="259"/>
      <c r="N172" s="259"/>
      <c r="O172" s="259"/>
      <c r="P172" s="259"/>
      <c r="Q172" s="259"/>
      <c r="R172" s="259"/>
      <c r="S172" s="259"/>
    </row>
    <row r="173" spans="5:19" ht="21" customHeight="1">
      <c r="E173" s="259"/>
      <c r="F173" s="259"/>
      <c r="G173" s="259"/>
      <c r="H173" s="259"/>
      <c r="I173" s="259"/>
      <c r="J173" s="259"/>
      <c r="K173" s="259"/>
      <c r="L173" s="259"/>
      <c r="M173" s="259"/>
      <c r="N173" s="259"/>
      <c r="O173" s="259"/>
      <c r="P173" s="259"/>
      <c r="Q173" s="259"/>
      <c r="R173" s="259"/>
      <c r="S173" s="259"/>
    </row>
    <row r="174" ht="7.5" customHeight="1"/>
    <row r="175" spans="2:18" ht="21" customHeight="1">
      <c r="B175" s="76" t="s">
        <v>44</v>
      </c>
      <c r="E175" s="244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243"/>
      <c r="G175" s="243"/>
      <c r="H175" s="243"/>
      <c r="I175" s="243"/>
      <c r="J175" s="243"/>
      <c r="K175" s="243"/>
      <c r="L175" s="243"/>
      <c r="M175" s="247"/>
      <c r="N175" s="249" t="s">
        <v>38</v>
      </c>
      <c r="O175" s="243"/>
      <c r="P175" s="243"/>
      <c r="Q175" s="243"/>
      <c r="R175" s="247"/>
    </row>
    <row r="176" spans="5:18" ht="21" customHeight="1">
      <c r="E176" s="243"/>
      <c r="F176" s="243"/>
      <c r="G176" s="243"/>
      <c r="H176" s="243"/>
      <c r="I176" s="243"/>
      <c r="J176" s="243"/>
      <c r="K176" s="243"/>
      <c r="L176" s="243"/>
      <c r="M176" s="247"/>
      <c r="N176" s="243"/>
      <c r="O176" s="243"/>
      <c r="P176" s="243"/>
      <c r="Q176" s="243"/>
      <c r="R176" s="247"/>
    </row>
    <row r="177" ht="7.5" customHeight="1"/>
    <row r="178" spans="2:18" ht="21" customHeight="1">
      <c r="B178" s="76" t="s">
        <v>45</v>
      </c>
      <c r="E178" s="244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243"/>
      <c r="G178" s="243"/>
      <c r="H178" s="243"/>
      <c r="I178" s="243"/>
      <c r="J178" s="243"/>
      <c r="K178" s="243"/>
      <c r="L178" s="249" t="s">
        <v>41</v>
      </c>
      <c r="M178" s="249"/>
      <c r="N178" s="243"/>
      <c r="O178" s="243"/>
      <c r="P178" s="243"/>
      <c r="Q178" s="243"/>
      <c r="R178" s="247"/>
    </row>
    <row r="179" spans="5:23" s="55" customFormat="1" ht="21" customHeight="1">
      <c r="E179" s="243"/>
      <c r="F179" s="243"/>
      <c r="G179" s="243"/>
      <c r="H179" s="243"/>
      <c r="I179" s="243"/>
      <c r="J179" s="243"/>
      <c r="K179" s="243"/>
      <c r="L179" s="243"/>
      <c r="M179" s="243"/>
      <c r="N179" s="243"/>
      <c r="O179" s="243"/>
      <c r="P179" s="243"/>
      <c r="Q179" s="243"/>
      <c r="R179" s="247"/>
      <c r="W179" s="87"/>
    </row>
    <row r="180" spans="5:19" ht="12.75" customHeight="1"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</row>
    <row r="181" spans="2:19" ht="21" customHeight="1">
      <c r="B181" s="76" t="s">
        <v>43</v>
      </c>
      <c r="E181" s="114"/>
      <c r="F181" s="114"/>
      <c r="G181" s="114"/>
      <c r="H181" s="114"/>
      <c r="I181" s="114"/>
      <c r="J181" s="257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0</v>
      </c>
      <c r="K181" s="257"/>
      <c r="L181" s="257"/>
      <c r="M181" s="117"/>
      <c r="N181" s="114"/>
      <c r="O181" s="114"/>
      <c r="P181" s="114"/>
      <c r="Q181" s="114"/>
      <c r="R181" s="114"/>
      <c r="S181" s="114"/>
    </row>
    <row r="182" spans="10:13" ht="21" customHeight="1">
      <c r="J182" s="257"/>
      <c r="K182" s="257"/>
      <c r="L182" s="257"/>
      <c r="M182" s="117"/>
    </row>
    <row r="183" ht="7.5" customHeight="1"/>
    <row r="184" spans="8:15" ht="21" customHeight="1">
      <c r="H184" s="245" t="s">
        <v>46</v>
      </c>
      <c r="I184" s="247"/>
      <c r="J184" s="247"/>
      <c r="K184" s="247"/>
      <c r="L184" s="247"/>
      <c r="M184" s="247"/>
      <c r="N184" s="247"/>
      <c r="O184" s="247"/>
    </row>
    <row r="185" spans="8:15" ht="21" customHeight="1">
      <c r="H185" s="247"/>
      <c r="I185" s="247"/>
      <c r="J185" s="247"/>
      <c r="K185" s="247"/>
      <c r="L185" s="247"/>
      <c r="M185" s="247"/>
      <c r="N185" s="247"/>
      <c r="O185" s="247"/>
    </row>
    <row r="186" ht="7.5" customHeight="1"/>
    <row r="187" spans="10:13" ht="21" customHeight="1">
      <c r="J187" s="250" t="s">
        <v>11</v>
      </c>
      <c r="K187" s="250"/>
      <c r="L187" s="250"/>
      <c r="M187" s="118"/>
    </row>
    <row r="188" spans="6:16" ht="21" customHeight="1">
      <c r="F188" s="119"/>
      <c r="G188" s="119"/>
      <c r="H188" s="119"/>
      <c r="I188" s="119"/>
      <c r="J188" s="250"/>
      <c r="K188" s="250"/>
      <c r="L188" s="250"/>
      <c r="M188" s="118"/>
      <c r="N188" s="119"/>
      <c r="O188" s="119"/>
      <c r="P188" s="119"/>
    </row>
    <row r="189" spans="6:16" ht="7.5" customHeight="1"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9:14" ht="21" customHeight="1">
      <c r="I190" s="260" t="s">
        <v>47</v>
      </c>
      <c r="J190" s="261"/>
      <c r="K190" s="261"/>
      <c r="L190" s="261"/>
      <c r="M190" s="261"/>
      <c r="N190" s="261"/>
    </row>
    <row r="191" spans="9:14" ht="21" customHeight="1">
      <c r="I191" s="261"/>
      <c r="J191" s="261"/>
      <c r="K191" s="261"/>
      <c r="L191" s="261"/>
      <c r="M191" s="261"/>
      <c r="N191" s="261"/>
    </row>
    <row r="193" spans="4:5" s="55" customFormat="1" ht="21" customHeight="1">
      <c r="D193" s="70"/>
      <c r="E193" s="70"/>
    </row>
    <row r="194" spans="4:9" s="55" customFormat="1" ht="25.5" customHeight="1">
      <c r="D194" s="70"/>
      <c r="E194" s="128" t="str">
        <f>Fedlap!E30</f>
        <v>Pécs</v>
      </c>
      <c r="F194" s="128"/>
      <c r="G194" s="128"/>
      <c r="H194" s="128">
        <f>Fedlap!E32</f>
        <v>45247</v>
      </c>
      <c r="I194" s="127"/>
    </row>
    <row r="198" spans="4:5" s="55" customFormat="1" ht="12.75" customHeight="1">
      <c r="D198" s="70"/>
      <c r="E198" s="70"/>
    </row>
    <row r="199" spans="4:5" s="55" customFormat="1" ht="12.75" customHeight="1">
      <c r="D199" s="70"/>
      <c r="E199" s="70"/>
    </row>
    <row r="201" spans="5:18" ht="27.75" customHeight="1">
      <c r="E201" s="246"/>
      <c r="F201" s="247"/>
      <c r="G201" s="247"/>
      <c r="P201" s="246"/>
      <c r="Q201" s="247"/>
      <c r="R201" s="247"/>
    </row>
    <row r="202" ht="7.5" customHeight="1"/>
    <row r="203" spans="4:19" s="55" customFormat="1" ht="23.25" customHeight="1">
      <c r="D203" s="68"/>
      <c r="E203" s="76"/>
      <c r="F203" s="126" t="s">
        <v>77</v>
      </c>
      <c r="G203" s="76"/>
      <c r="H203" s="76"/>
      <c r="I203" s="76"/>
      <c r="J203" s="76"/>
      <c r="K203" s="76"/>
      <c r="L203" s="76"/>
      <c r="M203" s="76"/>
      <c r="N203" s="76"/>
      <c r="O203" s="86"/>
      <c r="P203" s="248" t="s">
        <v>79</v>
      </c>
      <c r="Q203" s="221"/>
      <c r="R203" s="221"/>
      <c r="S203" s="76"/>
    </row>
    <row r="204" spans="4:7" s="55" customFormat="1" ht="12.75" customHeight="1">
      <c r="D204" s="68"/>
      <c r="E204" s="68"/>
      <c r="F204" s="69"/>
      <c r="G204" s="69"/>
    </row>
    <row r="208" spans="4:8" ht="12.75" customHeight="1">
      <c r="D208" s="121"/>
      <c r="E208" s="121"/>
      <c r="F208" s="121"/>
      <c r="G208" s="121"/>
      <c r="H208" s="114"/>
    </row>
  </sheetData>
  <mergeCells count="52">
    <mergeCell ref="E201:G201"/>
    <mergeCell ref="P201:R201"/>
    <mergeCell ref="P203:R203"/>
    <mergeCell ref="I190:N191"/>
    <mergeCell ref="G150:P155"/>
    <mergeCell ref="F160:Q164"/>
    <mergeCell ref="I166:N166"/>
    <mergeCell ref="F169:Q170"/>
    <mergeCell ref="E175:M176"/>
    <mergeCell ref="N175:R176"/>
    <mergeCell ref="E178:K179"/>
    <mergeCell ref="L178:R179"/>
    <mergeCell ref="J181:L182"/>
    <mergeCell ref="H184:O185"/>
    <mergeCell ref="J187:L188"/>
    <mergeCell ref="E172:K173"/>
    <mergeCell ref="L172:S173"/>
    <mergeCell ref="D138:H138"/>
    <mergeCell ref="E108:K109"/>
    <mergeCell ref="L108:R109"/>
    <mergeCell ref="J111:L112"/>
    <mergeCell ref="H114:O115"/>
    <mergeCell ref="J117:L118"/>
    <mergeCell ref="I120:N121"/>
    <mergeCell ref="E131:G131"/>
    <mergeCell ref="P131:R131"/>
    <mergeCell ref="P133:R133"/>
    <mergeCell ref="F90:Q94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E36:M37"/>
    <mergeCell ref="N36:R37"/>
    <mergeCell ref="G11:P16"/>
    <mergeCell ref="F21:Q25"/>
    <mergeCell ref="I27:N27"/>
    <mergeCell ref="F30:Q31"/>
    <mergeCell ref="E33:K34"/>
    <mergeCell ref="L33:S34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" right="0.7086614173228347" top="0.7480314960629921" bottom="0.7480314960629921" header="0.31496062992125984" footer="0.31496062992125984"/>
  <pageSetup horizontalDpi="600" verticalDpi="600" orientation="portrait" paperSize="11" scale="48" r:id="rId1"/>
  <rowBreaks count="2" manualBreakCount="2">
    <brk id="71" min="3" max="16383" man="1"/>
    <brk id="141" min="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208"/>
  <sheetViews>
    <sheetView view="pageBreakPreview" zoomScaleSheetLayoutView="100" workbookViewId="0" topLeftCell="A13">
      <selection activeCell="G11" sqref="G11:P16"/>
    </sheetView>
  </sheetViews>
  <sheetFormatPr defaultColWidth="9.125" defaultRowHeight="12.75"/>
  <cols>
    <col min="1" max="1" width="6.375" style="76" customWidth="1"/>
    <col min="2" max="2" width="23.875" style="76" customWidth="1"/>
    <col min="3" max="3" width="5.625" style="76" customWidth="1"/>
    <col min="4" max="4" width="0.12890625" style="76" customWidth="1"/>
    <col min="5" max="6" width="9.125" style="76" customWidth="1"/>
    <col min="7" max="7" width="7.25390625" style="76" customWidth="1"/>
    <col min="8" max="8" width="18.75390625" style="76" customWidth="1"/>
    <col min="9" max="9" width="9.125" style="76" customWidth="1"/>
    <col min="10" max="12" width="4.25390625" style="76" customWidth="1"/>
    <col min="13" max="13" width="4.125" style="76" customWidth="1"/>
    <col min="14" max="14" width="5.125" style="76" customWidth="1"/>
    <col min="15" max="16384" width="9.125" style="76" customWidth="1"/>
  </cols>
  <sheetData>
    <row r="1" ht="13.5" thickBot="1"/>
    <row r="2" ht="21" customHeight="1" thickBot="1" thickTop="1">
      <c r="B2" s="88" t="s">
        <v>27</v>
      </c>
    </row>
    <row r="3" ht="13.5" thickTop="1"/>
    <row r="11" spans="7:16" ht="12.75">
      <c r="G11" s="251" t="s">
        <v>33</v>
      </c>
      <c r="H11" s="251"/>
      <c r="I11" s="251"/>
      <c r="J11" s="251"/>
      <c r="K11" s="251"/>
      <c r="L11" s="251"/>
      <c r="M11" s="251"/>
      <c r="N11" s="251"/>
      <c r="O11" s="251"/>
      <c r="P11" s="252"/>
    </row>
    <row r="12" spans="7:16" ht="12.75">
      <c r="G12" s="251"/>
      <c r="H12" s="251"/>
      <c r="I12" s="251"/>
      <c r="J12" s="251"/>
      <c r="K12" s="251"/>
      <c r="L12" s="251"/>
      <c r="M12" s="251"/>
      <c r="N12" s="251"/>
      <c r="O12" s="251"/>
      <c r="P12" s="252"/>
    </row>
    <row r="13" spans="7:16" ht="12.75">
      <c r="G13" s="251"/>
      <c r="H13" s="251"/>
      <c r="I13" s="251"/>
      <c r="J13" s="251"/>
      <c r="K13" s="251"/>
      <c r="L13" s="251"/>
      <c r="M13" s="251"/>
      <c r="N13" s="251"/>
      <c r="O13" s="251"/>
      <c r="P13" s="252"/>
    </row>
    <row r="14" spans="7:16" ht="12.75">
      <c r="G14" s="251"/>
      <c r="H14" s="251"/>
      <c r="I14" s="251"/>
      <c r="J14" s="251"/>
      <c r="K14" s="251"/>
      <c r="L14" s="251"/>
      <c r="M14" s="251"/>
      <c r="N14" s="251"/>
      <c r="O14" s="251"/>
      <c r="P14" s="252"/>
    </row>
    <row r="15" spans="7:16" ht="12.75">
      <c r="G15" s="251"/>
      <c r="H15" s="251"/>
      <c r="I15" s="251"/>
      <c r="J15" s="251"/>
      <c r="K15" s="251"/>
      <c r="L15" s="251"/>
      <c r="M15" s="251"/>
      <c r="N15" s="251"/>
      <c r="O15" s="251"/>
      <c r="P15" s="252"/>
    </row>
    <row r="16" spans="7:16" ht="12.75">
      <c r="G16" s="251"/>
      <c r="H16" s="251"/>
      <c r="I16" s="251"/>
      <c r="J16" s="251"/>
      <c r="K16" s="251"/>
      <c r="L16" s="251"/>
      <c r="M16" s="251"/>
      <c r="N16" s="251"/>
      <c r="O16" s="251"/>
      <c r="P16" s="252"/>
    </row>
    <row r="21" spans="5:18" ht="12.75" customHeight="1">
      <c r="E21" s="262" t="s">
        <v>100</v>
      </c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</row>
    <row r="22" spans="5:18" ht="12.75" customHeight="1"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</row>
    <row r="23" spans="2:18" ht="12.75" customHeight="1">
      <c r="B23" s="76" t="s">
        <v>8</v>
      </c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</row>
    <row r="24" spans="5:18" ht="12.75" customHeight="1"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</row>
    <row r="25" spans="5:18" ht="12.75" customHeight="1"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</row>
    <row r="26" spans="5:18" ht="12.75" customHeight="1"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</row>
    <row r="27" spans="9:14" ht="29.25">
      <c r="I27" s="254" t="s">
        <v>73</v>
      </c>
      <c r="J27" s="254"/>
      <c r="K27" s="254"/>
      <c r="L27" s="254"/>
      <c r="M27" s="254"/>
      <c r="N27" s="254"/>
    </row>
    <row r="30" spans="6:17" ht="21" customHeight="1">
      <c r="F30" s="242" t="s">
        <v>34</v>
      </c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</row>
    <row r="31" spans="6:17" ht="21" customHeight="1"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</row>
    <row r="32" spans="7:16" ht="7.5" customHeight="1"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5:19" ht="21" customHeight="1">
      <c r="E33" s="259" t="str">
        <f>Fedlap!E28</f>
        <v xml:space="preserve">Baranya-Tolna </v>
      </c>
      <c r="F33" s="259"/>
      <c r="G33" s="259"/>
      <c r="H33" s="259"/>
      <c r="I33" s="259"/>
      <c r="J33" s="259"/>
      <c r="K33" s="259"/>
      <c r="L33" s="259" t="s">
        <v>78</v>
      </c>
      <c r="M33" s="259"/>
      <c r="N33" s="259"/>
      <c r="O33" s="259"/>
      <c r="P33" s="259"/>
      <c r="Q33" s="259"/>
      <c r="R33" s="259"/>
      <c r="S33" s="259"/>
    </row>
    <row r="34" spans="5:19" ht="21" customHeight="1"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</row>
    <row r="35" spans="6:17" ht="7.5" customHeight="1"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2:18" ht="21" customHeight="1">
      <c r="B36" s="78" t="s">
        <v>44</v>
      </c>
      <c r="D36" s="76" t="s">
        <v>67</v>
      </c>
      <c r="E36" s="244" t="str">
        <f>IF(B2="LPU Leány Ái 20",Munka1!F5,IF(B2="ZLPU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középiskolás leány</v>
      </c>
      <c r="F36" s="243"/>
      <c r="G36" s="243"/>
      <c r="H36" s="243"/>
      <c r="I36" s="243"/>
      <c r="J36" s="243"/>
      <c r="K36" s="243"/>
      <c r="L36" s="243"/>
      <c r="M36" s="247"/>
      <c r="N36" s="249" t="s">
        <v>38</v>
      </c>
      <c r="O36" s="243"/>
      <c r="P36" s="243"/>
      <c r="Q36" s="243"/>
      <c r="R36" s="247"/>
    </row>
    <row r="37" spans="5:18" ht="21" customHeight="1">
      <c r="E37" s="243"/>
      <c r="F37" s="243"/>
      <c r="G37" s="243"/>
      <c r="H37" s="243"/>
      <c r="I37" s="243"/>
      <c r="J37" s="243"/>
      <c r="K37" s="243"/>
      <c r="L37" s="243"/>
      <c r="M37" s="247"/>
      <c r="N37" s="243"/>
      <c r="O37" s="243"/>
      <c r="P37" s="243"/>
      <c r="Q37" s="243"/>
      <c r="R37" s="247"/>
    </row>
    <row r="38" ht="7.5" customHeight="1"/>
    <row r="39" spans="2:18" ht="21" customHeight="1">
      <c r="B39" s="78" t="s">
        <v>45</v>
      </c>
      <c r="E39" s="244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243"/>
      <c r="G39" s="243"/>
      <c r="H39" s="243"/>
      <c r="I39" s="243"/>
      <c r="J39" s="243"/>
      <c r="K39" s="243"/>
      <c r="L39" s="249" t="s">
        <v>41</v>
      </c>
      <c r="M39" s="249"/>
      <c r="N39" s="243"/>
      <c r="O39" s="243"/>
      <c r="P39" s="243"/>
      <c r="Q39" s="243"/>
      <c r="R39" s="247"/>
    </row>
    <row r="40" spans="5:18" ht="21" customHeight="1"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7"/>
    </row>
    <row r="42" spans="2:16" s="83" customFormat="1" ht="21" customHeight="1">
      <c r="B42" s="78" t="s">
        <v>43</v>
      </c>
      <c r="G42" s="82"/>
      <c r="H42" s="82"/>
      <c r="I42" s="82"/>
      <c r="J42" s="264">
        <v>505</v>
      </c>
      <c r="K42" s="265"/>
      <c r="L42" s="265"/>
      <c r="M42" s="106"/>
      <c r="N42" s="82"/>
      <c r="O42" s="82"/>
      <c r="P42" s="82"/>
    </row>
    <row r="43" spans="7:16" s="55" customFormat="1" ht="21" customHeight="1">
      <c r="G43" s="82"/>
      <c r="H43" s="82"/>
      <c r="I43" s="82"/>
      <c r="J43" s="265"/>
      <c r="K43" s="265"/>
      <c r="L43" s="265"/>
      <c r="M43" s="106"/>
      <c r="N43" s="82"/>
      <c r="O43" s="82"/>
      <c r="P43" s="82"/>
    </row>
    <row r="44" spans="7:16" s="55" customFormat="1" ht="7.5" customHeight="1"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8:18" s="55" customFormat="1" ht="21" customHeight="1">
      <c r="H45" s="245" t="s">
        <v>46</v>
      </c>
      <c r="I45" s="221"/>
      <c r="J45" s="221"/>
      <c r="K45" s="221"/>
      <c r="L45" s="221"/>
      <c r="M45" s="221"/>
      <c r="N45" s="221"/>
      <c r="O45" s="221"/>
      <c r="Q45" s="85"/>
      <c r="R45" s="85"/>
    </row>
    <row r="46" spans="7:21" ht="21" customHeight="1">
      <c r="G46" s="55"/>
      <c r="H46" s="221"/>
      <c r="I46" s="221"/>
      <c r="J46" s="221"/>
      <c r="K46" s="221"/>
      <c r="L46" s="221"/>
      <c r="M46" s="221"/>
      <c r="N46" s="221"/>
      <c r="O46" s="221"/>
      <c r="Q46" s="99"/>
      <c r="R46" s="99"/>
      <c r="S46" s="99"/>
      <c r="T46" s="99"/>
      <c r="U46" s="99"/>
    </row>
    <row r="47" ht="7.5" customHeight="1">
      <c r="G47" s="55"/>
    </row>
    <row r="48" spans="10:18" ht="21" customHeight="1">
      <c r="J48" s="250" t="s">
        <v>9</v>
      </c>
      <c r="K48" s="250"/>
      <c r="L48" s="250"/>
      <c r="M48" s="102"/>
      <c r="R48" s="100"/>
    </row>
    <row r="49" spans="2:13" ht="21" customHeight="1">
      <c r="B49" s="76">
        <v>173</v>
      </c>
      <c r="J49" s="250"/>
      <c r="K49" s="250"/>
      <c r="L49" s="250"/>
      <c r="M49" s="102"/>
    </row>
    <row r="50" ht="7.5" customHeight="1">
      <c r="B50" s="76">
        <v>151</v>
      </c>
    </row>
    <row r="51" spans="2:16" s="55" customFormat="1" ht="21" customHeight="1">
      <c r="B51" s="55">
        <v>147</v>
      </c>
      <c r="F51" s="103"/>
      <c r="G51" s="103"/>
      <c r="H51" s="103"/>
      <c r="I51" s="260" t="s">
        <v>47</v>
      </c>
      <c r="J51" s="261"/>
      <c r="K51" s="261"/>
      <c r="L51" s="261"/>
      <c r="M51" s="261"/>
      <c r="N51" s="261"/>
      <c r="O51" s="103"/>
      <c r="P51" s="103"/>
    </row>
    <row r="52" spans="6:16" s="55" customFormat="1" ht="21" customHeight="1">
      <c r="F52" s="103"/>
      <c r="G52" s="103"/>
      <c r="H52" s="103"/>
      <c r="I52" s="261"/>
      <c r="J52" s="261"/>
      <c r="K52" s="261"/>
      <c r="L52" s="261"/>
      <c r="M52" s="261"/>
      <c r="N52" s="261"/>
      <c r="O52" s="103"/>
      <c r="P52" s="103"/>
    </row>
    <row r="53" s="55" customFormat="1" ht="12.75" customHeight="1"/>
    <row r="54" ht="21" customHeight="1"/>
    <row r="55" spans="5:9" ht="25.5" customHeight="1">
      <c r="E55" s="128" t="str">
        <f>Fedlap!E30</f>
        <v>Pécs</v>
      </c>
      <c r="F55" s="128"/>
      <c r="G55" s="128"/>
      <c r="H55" s="135">
        <f>Fedlap!E32</f>
        <v>45247</v>
      </c>
      <c r="I55" s="127"/>
    </row>
    <row r="56" spans="4:5" ht="12.75" customHeight="1">
      <c r="D56" s="74"/>
      <c r="E56" s="74"/>
    </row>
    <row r="57" spans="4:5" ht="12.75" customHeight="1">
      <c r="D57" s="74"/>
      <c r="E57" s="74"/>
    </row>
    <row r="58" spans="4:5" ht="13.5" customHeight="1">
      <c r="D58" s="70"/>
      <c r="E58" s="70"/>
    </row>
    <row r="59" ht="12.75">
      <c r="O59" s="55"/>
    </row>
    <row r="61" spans="4:5" ht="12.75" customHeight="1">
      <c r="D61" s="74"/>
      <c r="E61" s="74"/>
    </row>
    <row r="62" spans="4:18" s="55" customFormat="1" ht="27.75" customHeight="1">
      <c r="D62" s="74"/>
      <c r="E62" s="246"/>
      <c r="F62" s="247"/>
      <c r="G62" s="247"/>
      <c r="O62" s="74"/>
      <c r="P62" s="246"/>
      <c r="Q62" s="247"/>
      <c r="R62" s="247"/>
    </row>
    <row r="63" ht="7.5" customHeight="1"/>
    <row r="64" spans="6:18" ht="23.25">
      <c r="F64" s="126" t="s">
        <v>77</v>
      </c>
      <c r="O64" s="86"/>
      <c r="P64" s="248" t="s">
        <v>79</v>
      </c>
      <c r="Q64" s="221"/>
      <c r="R64" s="221"/>
    </row>
    <row r="65" ht="14.25" customHeight="1"/>
    <row r="66" spans="4:7" ht="12.75" customHeight="1">
      <c r="D66" s="68"/>
      <c r="E66" s="68"/>
      <c r="F66" s="69"/>
      <c r="G66" s="69"/>
    </row>
    <row r="67" spans="4:7" ht="12.75" customHeight="1">
      <c r="D67" s="68"/>
      <c r="E67" s="68"/>
      <c r="F67" s="69"/>
      <c r="G67" s="69"/>
    </row>
    <row r="80" spans="7:16" ht="12.75">
      <c r="G80" s="251" t="s">
        <v>33</v>
      </c>
      <c r="H80" s="251"/>
      <c r="I80" s="251"/>
      <c r="J80" s="251"/>
      <c r="K80" s="251"/>
      <c r="L80" s="251"/>
      <c r="M80" s="251"/>
      <c r="N80" s="251"/>
      <c r="O80" s="251"/>
      <c r="P80" s="252"/>
    </row>
    <row r="81" spans="7:16" ht="12.75">
      <c r="G81" s="251"/>
      <c r="H81" s="251"/>
      <c r="I81" s="251"/>
      <c r="J81" s="251"/>
      <c r="K81" s="251"/>
      <c r="L81" s="251"/>
      <c r="M81" s="251"/>
      <c r="N81" s="251"/>
      <c r="O81" s="251"/>
      <c r="P81" s="252"/>
    </row>
    <row r="82" spans="7:16" ht="12.75">
      <c r="G82" s="251"/>
      <c r="H82" s="251"/>
      <c r="I82" s="251"/>
      <c r="J82" s="251"/>
      <c r="K82" s="251"/>
      <c r="L82" s="251"/>
      <c r="M82" s="251"/>
      <c r="N82" s="251"/>
      <c r="O82" s="251"/>
      <c r="P82" s="252"/>
    </row>
    <row r="83" spans="7:16" ht="12.75">
      <c r="G83" s="251"/>
      <c r="H83" s="251"/>
      <c r="I83" s="251"/>
      <c r="J83" s="251"/>
      <c r="K83" s="251"/>
      <c r="L83" s="251"/>
      <c r="M83" s="251"/>
      <c r="N83" s="251"/>
      <c r="O83" s="251"/>
      <c r="P83" s="252"/>
    </row>
    <row r="84" spans="7:16" ht="12.75">
      <c r="G84" s="251"/>
      <c r="H84" s="251"/>
      <c r="I84" s="251"/>
      <c r="J84" s="251"/>
      <c r="K84" s="251"/>
      <c r="L84" s="251"/>
      <c r="M84" s="251"/>
      <c r="N84" s="251"/>
      <c r="O84" s="251"/>
      <c r="P84" s="252"/>
    </row>
    <row r="85" spans="7:16" ht="12.75">
      <c r="G85" s="251"/>
      <c r="H85" s="251"/>
      <c r="I85" s="251"/>
      <c r="J85" s="251"/>
      <c r="K85" s="251"/>
      <c r="L85" s="251"/>
      <c r="M85" s="251"/>
      <c r="N85" s="251"/>
      <c r="O85" s="251"/>
      <c r="P85" s="252"/>
    </row>
    <row r="90" spans="5:18" ht="12.75" customHeight="1">
      <c r="E90" s="262" t="s">
        <v>110</v>
      </c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</row>
    <row r="91" spans="5:18" ht="12.75" customHeight="1"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</row>
    <row r="92" spans="2:18" ht="12.75" customHeight="1">
      <c r="B92" s="76" t="s">
        <v>8</v>
      </c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</row>
    <row r="93" spans="5:18" ht="12.75" customHeight="1"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</row>
    <row r="94" spans="5:18" ht="12.75" customHeight="1"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</row>
    <row r="96" spans="9:14" ht="29.25">
      <c r="I96" s="254" t="s">
        <v>73</v>
      </c>
      <c r="J96" s="254"/>
      <c r="K96" s="254"/>
      <c r="L96" s="254"/>
      <c r="M96" s="254"/>
      <c r="N96" s="254"/>
    </row>
    <row r="99" spans="6:17" ht="21" customHeight="1">
      <c r="F99" s="242" t="s">
        <v>34</v>
      </c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</row>
    <row r="100" spans="6:17" ht="21" customHeight="1"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</row>
    <row r="101" ht="7.5" customHeight="1"/>
    <row r="102" spans="5:19" ht="21" customHeight="1">
      <c r="E102" s="259" t="str">
        <f>Fedlap!E28</f>
        <v xml:space="preserve">Baranya-Tolna </v>
      </c>
      <c r="F102" s="259"/>
      <c r="G102" s="259"/>
      <c r="H102" s="259"/>
      <c r="I102" s="259"/>
      <c r="J102" s="259"/>
      <c r="K102" s="259"/>
      <c r="L102" s="259" t="s">
        <v>78</v>
      </c>
      <c r="M102" s="259"/>
      <c r="N102" s="259"/>
      <c r="O102" s="259"/>
      <c r="P102" s="259"/>
      <c r="Q102" s="259"/>
      <c r="R102" s="259"/>
      <c r="S102" s="259"/>
    </row>
    <row r="103" spans="5:19" ht="21" customHeight="1"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</row>
    <row r="104" ht="7.5" customHeight="1"/>
    <row r="105" spans="2:18" ht="21" customHeight="1">
      <c r="B105" s="76" t="s">
        <v>44</v>
      </c>
      <c r="E105" s="244" t="str">
        <f>IF(B2="LPU Leány Ái 20",Munka1!F5,IF(B2="ZLPU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középiskolás leány</v>
      </c>
      <c r="F105" s="243"/>
      <c r="G105" s="243"/>
      <c r="H105" s="243"/>
      <c r="I105" s="243"/>
      <c r="J105" s="243"/>
      <c r="K105" s="243"/>
      <c r="L105" s="243"/>
      <c r="M105" s="247"/>
      <c r="N105" s="249" t="s">
        <v>38</v>
      </c>
      <c r="O105" s="243"/>
      <c r="P105" s="243"/>
      <c r="Q105" s="243"/>
      <c r="R105" s="247"/>
    </row>
    <row r="106" spans="5:18" ht="21" customHeight="1">
      <c r="E106" s="243"/>
      <c r="F106" s="243"/>
      <c r="G106" s="243"/>
      <c r="H106" s="243"/>
      <c r="I106" s="243"/>
      <c r="J106" s="243"/>
      <c r="K106" s="243"/>
      <c r="L106" s="243"/>
      <c r="M106" s="247"/>
      <c r="N106" s="243"/>
      <c r="O106" s="243"/>
      <c r="P106" s="243"/>
      <c r="Q106" s="243"/>
      <c r="R106" s="247"/>
    </row>
    <row r="107" ht="7.5" customHeight="1"/>
    <row r="108" spans="2:18" ht="21" customHeight="1">
      <c r="B108" s="76" t="s">
        <v>45</v>
      </c>
      <c r="E108" s="244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243"/>
      <c r="G108" s="243"/>
      <c r="H108" s="243"/>
      <c r="I108" s="243"/>
      <c r="J108" s="243"/>
      <c r="K108" s="243"/>
      <c r="L108" s="249" t="s">
        <v>41</v>
      </c>
      <c r="M108" s="249"/>
      <c r="N108" s="243"/>
      <c r="O108" s="243"/>
      <c r="P108" s="243"/>
      <c r="Q108" s="243"/>
      <c r="R108" s="247"/>
    </row>
    <row r="109" spans="5:18" s="55" customFormat="1" ht="21" customHeight="1"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7"/>
    </row>
    <row r="110" spans="2:16" s="55" customFormat="1" ht="12.75" customHeight="1">
      <c r="B110" s="55" t="s">
        <v>43</v>
      </c>
      <c r="G110" s="82"/>
      <c r="H110" s="82"/>
      <c r="I110" s="82"/>
      <c r="J110" s="82"/>
      <c r="K110" s="82"/>
      <c r="L110" s="82"/>
      <c r="M110" s="82"/>
      <c r="N110" s="82"/>
      <c r="O110" s="82"/>
      <c r="P110" s="82"/>
    </row>
    <row r="111" spans="7:16" s="55" customFormat="1" ht="21" customHeight="1">
      <c r="G111" s="82"/>
      <c r="H111" s="82"/>
      <c r="I111" s="82"/>
      <c r="J111" s="257">
        <v>421</v>
      </c>
      <c r="K111" s="243"/>
      <c r="L111" s="243"/>
      <c r="M111" s="104"/>
      <c r="N111" s="82"/>
      <c r="O111" s="82"/>
      <c r="P111" s="82"/>
    </row>
    <row r="112" spans="10:13" ht="21" customHeight="1">
      <c r="J112" s="243"/>
      <c r="K112" s="243"/>
      <c r="L112" s="243"/>
      <c r="M112" s="104"/>
    </row>
    <row r="113" ht="7.5" customHeight="1"/>
    <row r="114" spans="8:15" ht="21" customHeight="1">
      <c r="H114" s="245" t="s">
        <v>46</v>
      </c>
      <c r="I114" s="247"/>
      <c r="J114" s="247"/>
      <c r="K114" s="247"/>
      <c r="L114" s="247"/>
      <c r="M114" s="247"/>
      <c r="N114" s="247"/>
      <c r="O114" s="247"/>
    </row>
    <row r="115" spans="8:15" ht="21" customHeight="1">
      <c r="H115" s="247"/>
      <c r="I115" s="247"/>
      <c r="J115" s="247"/>
      <c r="K115" s="247"/>
      <c r="L115" s="247"/>
      <c r="M115" s="247"/>
      <c r="N115" s="247"/>
      <c r="O115" s="247"/>
    </row>
    <row r="116" ht="7.5" customHeight="1"/>
    <row r="117" spans="10:13" ht="21" customHeight="1">
      <c r="J117" s="250" t="s">
        <v>10</v>
      </c>
      <c r="K117" s="250"/>
      <c r="L117" s="250"/>
      <c r="M117" s="102"/>
    </row>
    <row r="118" spans="6:16" ht="21" customHeight="1">
      <c r="F118" s="103"/>
      <c r="G118" s="103"/>
      <c r="H118" s="103"/>
      <c r="I118" s="103"/>
      <c r="J118" s="250"/>
      <c r="K118" s="250"/>
      <c r="L118" s="250"/>
      <c r="M118" s="102"/>
      <c r="N118" s="103"/>
      <c r="O118" s="103"/>
      <c r="P118" s="103"/>
    </row>
    <row r="119" spans="6:16" ht="7.5" customHeight="1"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</row>
    <row r="120" spans="9:14" ht="21" customHeight="1">
      <c r="I120" s="260" t="s">
        <v>47</v>
      </c>
      <c r="J120" s="261"/>
      <c r="K120" s="261"/>
      <c r="L120" s="261"/>
      <c r="M120" s="261"/>
      <c r="N120" s="261"/>
    </row>
    <row r="121" spans="9:14" s="55" customFormat="1" ht="21" customHeight="1">
      <c r="I121" s="261"/>
      <c r="J121" s="261"/>
      <c r="K121" s="261"/>
      <c r="L121" s="261"/>
      <c r="M121" s="261"/>
      <c r="N121" s="261"/>
    </row>
    <row r="123" spans="4:5" s="55" customFormat="1" ht="21" customHeight="1">
      <c r="D123" s="70"/>
      <c r="E123" s="70"/>
    </row>
    <row r="124" spans="4:9" s="55" customFormat="1" ht="25.5" customHeight="1">
      <c r="D124" s="70"/>
      <c r="E124" s="128" t="str">
        <f>Fedlap!E30</f>
        <v>Pécs</v>
      </c>
      <c r="F124" s="128"/>
      <c r="G124" s="128"/>
      <c r="H124" s="136">
        <f>Fedlap!E32</f>
        <v>45247</v>
      </c>
      <c r="I124" s="127"/>
    </row>
    <row r="125" ht="12.75">
      <c r="F125" s="55"/>
    </row>
    <row r="128" spans="4:5" ht="12.75" customHeight="1">
      <c r="D128" s="70"/>
      <c r="E128" s="70"/>
    </row>
    <row r="129" spans="4:5" ht="12.75" customHeight="1">
      <c r="D129" s="70"/>
      <c r="E129" s="70"/>
    </row>
    <row r="131" spans="5:18" s="55" customFormat="1" ht="27.75" customHeight="1">
      <c r="E131" s="246"/>
      <c r="F131" s="247"/>
      <c r="G131" s="247"/>
      <c r="P131" s="246"/>
      <c r="Q131" s="247"/>
      <c r="R131" s="247"/>
    </row>
    <row r="132" ht="7.5" customHeight="1"/>
    <row r="133" spans="4:18" ht="23.25" customHeight="1">
      <c r="D133" s="68"/>
      <c r="F133" s="126" t="s">
        <v>77</v>
      </c>
      <c r="O133" s="86"/>
      <c r="P133" s="248" t="s">
        <v>79</v>
      </c>
      <c r="Q133" s="221"/>
      <c r="R133" s="221"/>
    </row>
    <row r="134" spans="4:7" ht="12.75" customHeight="1">
      <c r="D134" s="68"/>
      <c r="E134" s="68"/>
      <c r="F134" s="69"/>
      <c r="G134" s="69"/>
    </row>
    <row r="138" spans="4:8" ht="12.75" customHeight="1">
      <c r="D138" s="253"/>
      <c r="E138" s="253"/>
      <c r="F138" s="253"/>
      <c r="G138" s="253"/>
      <c r="H138" s="247"/>
    </row>
    <row r="150" spans="7:16" ht="12.75">
      <c r="G150" s="251" t="s">
        <v>33</v>
      </c>
      <c r="H150" s="251"/>
      <c r="I150" s="251"/>
      <c r="J150" s="251"/>
      <c r="K150" s="251"/>
      <c r="L150" s="251"/>
      <c r="M150" s="251"/>
      <c r="N150" s="251"/>
      <c r="O150" s="251"/>
      <c r="P150" s="252"/>
    </row>
    <row r="151" spans="7:16" ht="12.75">
      <c r="G151" s="251"/>
      <c r="H151" s="251"/>
      <c r="I151" s="251"/>
      <c r="J151" s="251"/>
      <c r="K151" s="251"/>
      <c r="L151" s="251"/>
      <c r="M151" s="251"/>
      <c r="N151" s="251"/>
      <c r="O151" s="251"/>
      <c r="P151" s="252"/>
    </row>
    <row r="152" spans="7:16" ht="12.75">
      <c r="G152" s="251"/>
      <c r="H152" s="251"/>
      <c r="I152" s="251"/>
      <c r="J152" s="251"/>
      <c r="K152" s="251"/>
      <c r="L152" s="251"/>
      <c r="M152" s="251"/>
      <c r="N152" s="251"/>
      <c r="O152" s="251"/>
      <c r="P152" s="252"/>
    </row>
    <row r="153" spans="7:16" ht="12.75">
      <c r="G153" s="251"/>
      <c r="H153" s="251"/>
      <c r="I153" s="251"/>
      <c r="J153" s="251"/>
      <c r="K153" s="251"/>
      <c r="L153" s="251"/>
      <c r="M153" s="251"/>
      <c r="N153" s="251"/>
      <c r="O153" s="251"/>
      <c r="P153" s="252"/>
    </row>
    <row r="154" spans="7:16" ht="12.75">
      <c r="G154" s="251"/>
      <c r="H154" s="251"/>
      <c r="I154" s="251"/>
      <c r="J154" s="251"/>
      <c r="K154" s="251"/>
      <c r="L154" s="251"/>
      <c r="M154" s="251"/>
      <c r="N154" s="251"/>
      <c r="O154" s="251"/>
      <c r="P154" s="252"/>
    </row>
    <row r="155" spans="7:16" ht="12.75">
      <c r="G155" s="251"/>
      <c r="H155" s="251"/>
      <c r="I155" s="251"/>
      <c r="J155" s="251"/>
      <c r="K155" s="251"/>
      <c r="L155" s="251"/>
      <c r="M155" s="251"/>
      <c r="N155" s="251"/>
      <c r="O155" s="251"/>
      <c r="P155" s="252"/>
    </row>
    <row r="160" spans="5:18" ht="12.75" customHeight="1">
      <c r="E160" s="262">
        <f>IF(B2="LPU Fiú Ái 20",Áik_nylpu_Fiú_20!B46,IF(B2="LPU Fiú KI 20",KI_nylpu_Fiú_20!B61,IF(B2="ZLPU Fiú Ái 20",'Áik_Zlpu_Fiú_20 '!B34,IF(B2="ZLPU Fiú KI 20",'KI_Zlpu_Fiú_20 '!B45,IF(B2="LPU Leány Ái 20",Áik_nylpu_Leány_20!B45,IF(B2="ZLPU Leány Ái 20",Áik_Zlpu_Leány_20!B38,IF(B2="LPU Leány KI 20",KI_nylpu_Leány_20!B71,IF(B2="ZLPU Leány KI 20",'KI_Zlpu_Leány_20 '!B45,IF(B2="LPI Fiú Ái 20",Áik_Lpi_Fiú_20!B45,IF(B2="LPI Fiú KI 20",KI_Lpi_Fiú_20!B46,IF(B2="LPI Leány Ái 20",Áik_Lpi_Leány_20!#REF!,IF(B2="LPI Leány KI 20",'KI Lpi_Leány_20'!B45,))))))))))))</f>
        <v>0</v>
      </c>
      <c r="F160" s="263"/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</row>
    <row r="161" spans="5:18" ht="12.75" customHeight="1">
      <c r="E161" s="263"/>
      <c r="F161" s="263"/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</row>
    <row r="162" spans="2:18" s="55" customFormat="1" ht="12.75" customHeight="1">
      <c r="B162" s="55" t="s">
        <v>8</v>
      </c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3"/>
      <c r="P162" s="263"/>
      <c r="Q162" s="263"/>
      <c r="R162" s="263"/>
    </row>
    <row r="163" spans="5:19" ht="12.75" customHeight="1"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99"/>
    </row>
    <row r="164" spans="5:19" ht="12.75" customHeight="1">
      <c r="E164" s="263"/>
      <c r="F164" s="263"/>
      <c r="G164" s="263"/>
      <c r="H164" s="263"/>
      <c r="I164" s="263"/>
      <c r="J164" s="263"/>
      <c r="K164" s="263"/>
      <c r="L164" s="263"/>
      <c r="M164" s="263"/>
      <c r="N164" s="263"/>
      <c r="O164" s="263"/>
      <c r="P164" s="263"/>
      <c r="Q164" s="263"/>
      <c r="R164" s="263"/>
      <c r="S164" s="99"/>
    </row>
    <row r="166" spans="9:14" ht="29.25">
      <c r="I166" s="254" t="s">
        <v>73</v>
      </c>
      <c r="J166" s="254"/>
      <c r="K166" s="254"/>
      <c r="L166" s="254"/>
      <c r="M166" s="254"/>
      <c r="N166" s="254"/>
    </row>
    <row r="169" spans="6:17" ht="21" customHeight="1">
      <c r="F169" s="242" t="s">
        <v>34</v>
      </c>
      <c r="G169" s="243"/>
      <c r="H169" s="243"/>
      <c r="I169" s="243"/>
      <c r="J169" s="243"/>
      <c r="K169" s="243"/>
      <c r="L169" s="243"/>
      <c r="M169" s="243"/>
      <c r="N169" s="243"/>
      <c r="O169" s="243"/>
      <c r="P169" s="243"/>
      <c r="Q169" s="243"/>
    </row>
    <row r="170" spans="6:17" ht="21" customHeight="1"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</row>
    <row r="171" ht="7.5" customHeight="1"/>
    <row r="172" spans="5:19" ht="21" customHeight="1">
      <c r="E172" s="259" t="str">
        <f>Fedlap!E28</f>
        <v xml:space="preserve">Baranya-Tolna </v>
      </c>
      <c r="F172" s="259"/>
      <c r="G172" s="259"/>
      <c r="H172" s="259"/>
      <c r="I172" s="259"/>
      <c r="J172" s="259"/>
      <c r="K172" s="259"/>
      <c r="L172" s="259" t="s">
        <v>78</v>
      </c>
      <c r="M172" s="259"/>
      <c r="N172" s="259"/>
      <c r="O172" s="259"/>
      <c r="P172" s="259"/>
      <c r="Q172" s="259"/>
      <c r="R172" s="259"/>
      <c r="S172" s="259"/>
    </row>
    <row r="173" spans="5:19" ht="21" customHeight="1">
      <c r="E173" s="259"/>
      <c r="F173" s="259"/>
      <c r="G173" s="259"/>
      <c r="H173" s="259"/>
      <c r="I173" s="259"/>
      <c r="J173" s="259"/>
      <c r="K173" s="259"/>
      <c r="L173" s="259"/>
      <c r="M173" s="259"/>
      <c r="N173" s="259"/>
      <c r="O173" s="259"/>
      <c r="P173" s="259"/>
      <c r="Q173" s="259"/>
      <c r="R173" s="259"/>
      <c r="S173" s="259"/>
    </row>
    <row r="174" ht="7.5" customHeight="1"/>
    <row r="175" spans="2:18" ht="21" customHeight="1">
      <c r="B175" s="76" t="s">
        <v>44</v>
      </c>
      <c r="E175" s="244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243"/>
      <c r="G175" s="243"/>
      <c r="H175" s="243"/>
      <c r="I175" s="243"/>
      <c r="J175" s="243"/>
      <c r="K175" s="243"/>
      <c r="L175" s="243"/>
      <c r="M175" s="247"/>
      <c r="N175" s="249" t="s">
        <v>38</v>
      </c>
      <c r="O175" s="243"/>
      <c r="P175" s="243"/>
      <c r="Q175" s="243"/>
      <c r="R175" s="247"/>
    </row>
    <row r="176" spans="5:18" ht="21" customHeight="1">
      <c r="E176" s="243"/>
      <c r="F176" s="243"/>
      <c r="G176" s="243"/>
      <c r="H176" s="243"/>
      <c r="I176" s="243"/>
      <c r="J176" s="243"/>
      <c r="K176" s="243"/>
      <c r="L176" s="243"/>
      <c r="M176" s="247"/>
      <c r="N176" s="243"/>
      <c r="O176" s="243"/>
      <c r="P176" s="243"/>
      <c r="Q176" s="243"/>
      <c r="R176" s="247"/>
    </row>
    <row r="177" ht="7.5" customHeight="1"/>
    <row r="178" spans="2:18" ht="21" customHeight="1">
      <c r="B178" s="76" t="s">
        <v>45</v>
      </c>
      <c r="E178" s="244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243"/>
      <c r="G178" s="243"/>
      <c r="H178" s="243"/>
      <c r="I178" s="243"/>
      <c r="J178" s="243"/>
      <c r="K178" s="243"/>
      <c r="L178" s="249" t="s">
        <v>41</v>
      </c>
      <c r="M178" s="249"/>
      <c r="N178" s="243"/>
      <c r="O178" s="243"/>
      <c r="P178" s="243"/>
      <c r="Q178" s="243"/>
      <c r="R178" s="247"/>
    </row>
    <row r="179" spans="5:23" s="55" customFormat="1" ht="21" customHeight="1">
      <c r="E179" s="243"/>
      <c r="F179" s="243"/>
      <c r="G179" s="243"/>
      <c r="H179" s="243"/>
      <c r="I179" s="243"/>
      <c r="J179" s="243"/>
      <c r="K179" s="243"/>
      <c r="L179" s="243"/>
      <c r="M179" s="243"/>
      <c r="N179" s="243"/>
      <c r="O179" s="243"/>
      <c r="P179" s="243"/>
      <c r="Q179" s="243"/>
      <c r="R179" s="247"/>
      <c r="W179" s="87"/>
    </row>
    <row r="180" spans="5:19" ht="12.75" customHeight="1"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</row>
    <row r="181" spans="2:19" ht="21" customHeight="1">
      <c r="B181" s="76" t="s">
        <v>43</v>
      </c>
      <c r="E181" s="99"/>
      <c r="F181" s="99"/>
      <c r="G181" s="99"/>
      <c r="H181" s="99"/>
      <c r="I181" s="99"/>
      <c r="J181" s="257">
        <f>IF(B2="LPU Fiú Ái 20",Áik_nylpu_Fiú_20!I50,IF(B2="ZLPU Fiú Ái 20",'Áik_Zlpu_Fiú_20 '!I38,IF(B2="LPU Fiú KI 20",KI_nylpu_Fiú_20!I65,IF(B2="ZLPU Fiú KI 20",'KI_Zlpu_Fiú_20 '!I49,IF(B2="LPU Leány Ái 20",Áik_nylpu_Leány_20!I49,IF(B2="ZLPU Leány ÁI 20",Áik_Zlpu_Leány_20!I42,IF(B2="LPU Leány KI 20",KI_nylpu_Leány_20!I75,IF(B2="ZLPU Leány KI 20",'KI_Zlpu_Leány_20 '!I49,IF(B2="LPI Fiú Ái 20",Áik_Lpi_Fiú_20!I49,IF(B2="LPI Fiú KI 20",KI_Lpi_Fiú_20!I50,IF(B2="LPI Leány Ái 20",Áik_Lpi_Leány_20!#REF!,IF(B2="LPI Leány KI 20",'KI Lpi_Leány_20'!I49,))))))))))))</f>
        <v>0</v>
      </c>
      <c r="K181" s="257"/>
      <c r="L181" s="257"/>
      <c r="M181" s="101"/>
      <c r="N181" s="99"/>
      <c r="O181" s="99"/>
      <c r="P181" s="99"/>
      <c r="Q181" s="99"/>
      <c r="R181" s="99"/>
      <c r="S181" s="99"/>
    </row>
    <row r="182" spans="10:13" ht="21" customHeight="1">
      <c r="J182" s="257"/>
      <c r="K182" s="257"/>
      <c r="L182" s="257"/>
      <c r="M182" s="101"/>
    </row>
    <row r="183" ht="7.5" customHeight="1"/>
    <row r="184" spans="8:15" ht="21" customHeight="1">
      <c r="H184" s="245" t="s">
        <v>46</v>
      </c>
      <c r="I184" s="247"/>
      <c r="J184" s="247"/>
      <c r="K184" s="247"/>
      <c r="L184" s="247"/>
      <c r="M184" s="247"/>
      <c r="N184" s="247"/>
      <c r="O184" s="247"/>
    </row>
    <row r="185" spans="8:15" ht="21" customHeight="1">
      <c r="H185" s="247"/>
      <c r="I185" s="247"/>
      <c r="J185" s="247"/>
      <c r="K185" s="247"/>
      <c r="L185" s="247"/>
      <c r="M185" s="247"/>
      <c r="N185" s="247"/>
      <c r="O185" s="247"/>
    </row>
    <row r="186" ht="7.5" customHeight="1"/>
    <row r="187" spans="10:13" ht="21" customHeight="1">
      <c r="J187" s="250" t="s">
        <v>11</v>
      </c>
      <c r="K187" s="250"/>
      <c r="L187" s="250"/>
      <c r="M187" s="102"/>
    </row>
    <row r="188" spans="6:16" ht="21" customHeight="1">
      <c r="F188" s="103"/>
      <c r="G188" s="103"/>
      <c r="H188" s="103"/>
      <c r="I188" s="103"/>
      <c r="J188" s="250"/>
      <c r="K188" s="250"/>
      <c r="L188" s="250"/>
      <c r="M188" s="102"/>
      <c r="N188" s="103"/>
      <c r="O188" s="103"/>
      <c r="P188" s="103"/>
    </row>
    <row r="189" spans="6:16" ht="7.5" customHeight="1"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</row>
    <row r="190" spans="9:14" ht="21" customHeight="1">
      <c r="I190" s="260" t="s">
        <v>47</v>
      </c>
      <c r="J190" s="261"/>
      <c r="K190" s="261"/>
      <c r="L190" s="261"/>
      <c r="M190" s="261"/>
      <c r="N190" s="261"/>
    </row>
    <row r="191" spans="9:14" ht="21" customHeight="1">
      <c r="I191" s="261"/>
      <c r="J191" s="261"/>
      <c r="K191" s="261"/>
      <c r="L191" s="261"/>
      <c r="M191" s="261"/>
      <c r="N191" s="261"/>
    </row>
    <row r="193" spans="4:5" s="55" customFormat="1" ht="21" customHeight="1">
      <c r="D193" s="70"/>
      <c r="E193" s="70"/>
    </row>
    <row r="194" spans="4:9" s="55" customFormat="1" ht="25.5" customHeight="1">
      <c r="D194" s="70"/>
      <c r="E194" s="128" t="str">
        <f>Fedlap!E30</f>
        <v>Pécs</v>
      </c>
      <c r="F194" s="128"/>
      <c r="G194" s="128"/>
      <c r="H194" s="128">
        <f>Fedlap!E32</f>
        <v>45247</v>
      </c>
      <c r="I194" s="127"/>
    </row>
    <row r="198" spans="4:5" s="55" customFormat="1" ht="12.75" customHeight="1">
      <c r="D198" s="70"/>
      <c r="E198" s="70"/>
    </row>
    <row r="199" spans="4:5" s="55" customFormat="1" ht="12.75" customHeight="1">
      <c r="D199" s="70"/>
      <c r="E199" s="70"/>
    </row>
    <row r="201" spans="5:18" ht="27.75" customHeight="1">
      <c r="E201" s="246"/>
      <c r="F201" s="247"/>
      <c r="G201" s="247"/>
      <c r="P201" s="246"/>
      <c r="Q201" s="247"/>
      <c r="R201" s="247"/>
    </row>
    <row r="202" ht="7.5" customHeight="1"/>
    <row r="203" spans="4:19" s="55" customFormat="1" ht="23.25" customHeight="1">
      <c r="D203" s="68"/>
      <c r="E203" s="76"/>
      <c r="F203" s="126" t="s">
        <v>77</v>
      </c>
      <c r="G203" s="76"/>
      <c r="H203" s="76"/>
      <c r="I203" s="76"/>
      <c r="J203" s="76"/>
      <c r="K203" s="76"/>
      <c r="L203" s="76"/>
      <c r="M203" s="76"/>
      <c r="N203" s="76"/>
      <c r="O203" s="86"/>
      <c r="P203" s="248" t="s">
        <v>79</v>
      </c>
      <c r="Q203" s="221"/>
      <c r="R203" s="221"/>
      <c r="S203" s="76"/>
    </row>
    <row r="204" spans="4:7" s="55" customFormat="1" ht="12.75" customHeight="1">
      <c r="D204" s="68"/>
      <c r="E204" s="68"/>
      <c r="F204" s="69"/>
      <c r="G204" s="69"/>
    </row>
    <row r="208" spans="4:8" ht="12.75" customHeight="1">
      <c r="D208" s="105"/>
      <c r="E208" s="105"/>
      <c r="F208" s="105"/>
      <c r="G208" s="105"/>
      <c r="H208" s="99"/>
    </row>
  </sheetData>
  <mergeCells count="52">
    <mergeCell ref="E201:G201"/>
    <mergeCell ref="P201:R201"/>
    <mergeCell ref="P203:R203"/>
    <mergeCell ref="E90:R94"/>
    <mergeCell ref="E160:R164"/>
    <mergeCell ref="E178:K179"/>
    <mergeCell ref="L178:R179"/>
    <mergeCell ref="E131:G131"/>
    <mergeCell ref="P131:R131"/>
    <mergeCell ref="P133:R133"/>
    <mergeCell ref="D138:H138"/>
    <mergeCell ref="E108:K109"/>
    <mergeCell ref="L108:R109"/>
    <mergeCell ref="J111:L112"/>
    <mergeCell ref="H114:O115"/>
    <mergeCell ref="J117:L118"/>
    <mergeCell ref="I120:N121"/>
    <mergeCell ref="J181:L182"/>
    <mergeCell ref="H184:O185"/>
    <mergeCell ref="J187:L188"/>
    <mergeCell ref="I190:N191"/>
    <mergeCell ref="G150:P155"/>
    <mergeCell ref="I166:N166"/>
    <mergeCell ref="F169:Q170"/>
    <mergeCell ref="E175:M176"/>
    <mergeCell ref="N175:R176"/>
    <mergeCell ref="E172:K173"/>
    <mergeCell ref="L172:S173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G11:P16"/>
    <mergeCell ref="I27:N27"/>
    <mergeCell ref="F30:Q31"/>
    <mergeCell ref="E36:M37"/>
    <mergeCell ref="N36:R37"/>
    <mergeCell ref="E21:R25"/>
    <mergeCell ref="E33:K34"/>
    <mergeCell ref="L33:S34"/>
  </mergeCells>
  <dataValidations count="1" disablePrompts="1">
    <dataValidation type="list" allowBlank="1" showInputMessage="1" showErrorMessage="1" sqref="B2">
      <formula1>Versenyszámok</formula1>
    </dataValidation>
  </dataValidations>
  <printOptions horizontalCentered="1"/>
  <pageMargins left="0.984251968503937" right="0.7086614173228347" top="0.7480314960629921" bottom="0.7480314960629921" header="0.31496062992125984" footer="0.31496062992125984"/>
  <pageSetup fitToHeight="1" fitToWidth="1" horizontalDpi="600" verticalDpi="600" orientation="portrait" paperSize="9" scale="24" r:id="rId1"/>
  <rowBreaks count="2" manualBreakCount="2">
    <brk id="71" max="16383" man="1"/>
    <brk id="14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08"/>
  <sheetViews>
    <sheetView view="pageBreakPreview" zoomScaleSheetLayoutView="100" workbookViewId="0" topLeftCell="A13">
      <selection activeCell="E36" sqref="E36:M37"/>
    </sheetView>
  </sheetViews>
  <sheetFormatPr defaultColWidth="9.125" defaultRowHeight="12.75"/>
  <cols>
    <col min="1" max="1" width="6.375" style="76" customWidth="1"/>
    <col min="2" max="2" width="23.875" style="76" customWidth="1"/>
    <col min="3" max="3" width="5.625" style="76" customWidth="1"/>
    <col min="4" max="4" width="0.12890625" style="76" customWidth="1"/>
    <col min="5" max="6" width="9.125" style="76" customWidth="1"/>
    <col min="7" max="7" width="7.25390625" style="76" customWidth="1"/>
    <col min="8" max="9" width="9.125" style="76" customWidth="1"/>
    <col min="10" max="12" width="4.25390625" style="76" customWidth="1"/>
    <col min="13" max="13" width="4.125" style="76" customWidth="1"/>
    <col min="14" max="14" width="5.125" style="76" customWidth="1"/>
    <col min="15" max="18" width="9.125" style="76" customWidth="1"/>
    <col min="19" max="19" width="5.875" style="76" customWidth="1"/>
    <col min="20" max="16384" width="9.125" style="76" customWidth="1"/>
  </cols>
  <sheetData>
    <row r="1" ht="13.5" thickBot="1"/>
    <row r="2" ht="21" customHeight="1" thickBot="1" thickTop="1">
      <c r="B2" s="88" t="s">
        <v>27</v>
      </c>
    </row>
    <row r="3" ht="13.5" thickTop="1"/>
    <row r="11" spans="7:16" ht="12.75">
      <c r="G11" s="251" t="s">
        <v>33</v>
      </c>
      <c r="H11" s="251"/>
      <c r="I11" s="251"/>
      <c r="J11" s="251"/>
      <c r="K11" s="251"/>
      <c r="L11" s="251"/>
      <c r="M11" s="251"/>
      <c r="N11" s="251"/>
      <c r="O11" s="251"/>
      <c r="P11" s="252"/>
    </row>
    <row r="12" spans="7:16" ht="12.75">
      <c r="G12" s="251"/>
      <c r="H12" s="251"/>
      <c r="I12" s="251"/>
      <c r="J12" s="251"/>
      <c r="K12" s="251"/>
      <c r="L12" s="251"/>
      <c r="M12" s="251"/>
      <c r="N12" s="251"/>
      <c r="O12" s="251"/>
      <c r="P12" s="252"/>
    </row>
    <row r="13" spans="7:16" ht="12.75">
      <c r="G13" s="251"/>
      <c r="H13" s="251"/>
      <c r="I13" s="251"/>
      <c r="J13" s="251"/>
      <c r="K13" s="251"/>
      <c r="L13" s="251"/>
      <c r="M13" s="251"/>
      <c r="N13" s="251"/>
      <c r="O13" s="251"/>
      <c r="P13" s="252"/>
    </row>
    <row r="14" spans="7:16" ht="12.75">
      <c r="G14" s="251"/>
      <c r="H14" s="251"/>
      <c r="I14" s="251"/>
      <c r="J14" s="251"/>
      <c r="K14" s="251"/>
      <c r="L14" s="251"/>
      <c r="M14" s="251"/>
      <c r="N14" s="251"/>
      <c r="O14" s="251"/>
      <c r="P14" s="252"/>
    </row>
    <row r="15" spans="7:16" ht="12.75">
      <c r="G15" s="251"/>
      <c r="H15" s="251"/>
      <c r="I15" s="251"/>
      <c r="J15" s="251"/>
      <c r="K15" s="251"/>
      <c r="L15" s="251"/>
      <c r="M15" s="251"/>
      <c r="N15" s="251"/>
      <c r="O15" s="251"/>
      <c r="P15" s="252"/>
    </row>
    <row r="16" spans="7:16" ht="12.75">
      <c r="G16" s="251"/>
      <c r="H16" s="251"/>
      <c r="I16" s="251"/>
      <c r="J16" s="251"/>
      <c r="K16" s="251"/>
      <c r="L16" s="251"/>
      <c r="M16" s="251"/>
      <c r="N16" s="251"/>
      <c r="O16" s="251"/>
      <c r="P16" s="252"/>
    </row>
    <row r="21" spans="5:18" ht="12.75" customHeight="1">
      <c r="E21" s="262">
        <f>IF(B2="LPU Fiú Ái 20",Áik_nylpu_Fiú_20!B34,IF(B2="LPU Fiú KI 20",KI_nylpu_Fiú_20!B49,IF(B2="ZLPU Fiú Ái 20",'Áik_Zlpu_Fiú_20 '!B22,IF(B2="ZLPU Fiú KI 20",'KI_Zlpu_Fiú_20 '!B33,IF(B2="LPU Leány Ái 20",Áik_nylpu_Leány_20!B33,IF(B2="ZLPU Leány Ái 20",Áik_Zlpu_Leány_20!B26,IF(B2="LPU Leány KI 20",KI_nylpu_Leány_20!B59,IF(B2="ZLPU Leány KI 20",'KI_Zlpu_Leány_20 '!B33,IF(B2="LPI Fiú Ái 20",Áik_Lpi_Fiú_20!B33,IF(B2="LPI Fiú KI 20",KI_Lpi_Fiú_20!B34,IF(B2="LPI Leány Ái 20",Áik_Lpi_Leány_20!B33,IF(B2="LPI Leány KI 20",'KI Lpi_Leány_20'!B33,))))))))))))</f>
        <v>0</v>
      </c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</row>
    <row r="22" spans="5:18" ht="12.75" customHeight="1"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</row>
    <row r="23" spans="2:18" ht="12.75" customHeight="1">
      <c r="B23" s="76" t="s">
        <v>8</v>
      </c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</row>
    <row r="24" spans="5:18" ht="12.75" customHeight="1"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</row>
    <row r="25" spans="5:18" ht="12.75" customHeight="1"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</row>
    <row r="26" spans="5:18" ht="12.75" customHeight="1"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</row>
    <row r="27" spans="9:14" ht="29.25">
      <c r="I27" s="254" t="s">
        <v>73</v>
      </c>
      <c r="J27" s="254"/>
      <c r="K27" s="254"/>
      <c r="L27" s="254"/>
      <c r="M27" s="254"/>
      <c r="N27" s="254"/>
    </row>
    <row r="30" spans="6:17" ht="21" customHeight="1">
      <c r="F30" s="242" t="s">
        <v>34</v>
      </c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</row>
    <row r="31" spans="6:17" ht="21" customHeight="1"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</row>
    <row r="32" spans="7:16" ht="7.5" customHeight="1"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5:19" ht="21" customHeight="1">
      <c r="E33" s="259" t="str">
        <f>Fedlap!E28</f>
        <v xml:space="preserve">Baranya-Tolna </v>
      </c>
      <c r="F33" s="259"/>
      <c r="G33" s="259"/>
      <c r="H33" s="259"/>
      <c r="I33" s="259"/>
      <c r="J33" s="259"/>
      <c r="K33" s="259"/>
      <c r="L33" s="259" t="s">
        <v>78</v>
      </c>
      <c r="M33" s="259"/>
      <c r="N33" s="259"/>
      <c r="O33" s="259"/>
      <c r="P33" s="259"/>
      <c r="Q33" s="259"/>
      <c r="R33" s="259"/>
      <c r="S33" s="259"/>
    </row>
    <row r="34" spans="5:19" ht="21" customHeight="1"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</row>
    <row r="35" spans="6:17" ht="7.5" customHeight="1"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2:18" ht="21" customHeight="1">
      <c r="B36" s="115" t="s">
        <v>44</v>
      </c>
      <c r="D36" s="76" t="s">
        <v>67</v>
      </c>
      <c r="E36" s="244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243"/>
      <c r="G36" s="243"/>
      <c r="H36" s="243"/>
      <c r="I36" s="243"/>
      <c r="J36" s="243"/>
      <c r="K36" s="243"/>
      <c r="L36" s="243"/>
      <c r="M36" s="247"/>
      <c r="N36" s="249" t="s">
        <v>38</v>
      </c>
      <c r="O36" s="243"/>
      <c r="P36" s="243"/>
      <c r="Q36" s="243"/>
      <c r="R36" s="247"/>
    </row>
    <row r="37" spans="5:18" ht="21" customHeight="1">
      <c r="E37" s="243"/>
      <c r="F37" s="243"/>
      <c r="G37" s="243"/>
      <c r="H37" s="243"/>
      <c r="I37" s="243"/>
      <c r="J37" s="243"/>
      <c r="K37" s="243"/>
      <c r="L37" s="243"/>
      <c r="M37" s="247"/>
      <c r="N37" s="243"/>
      <c r="O37" s="243"/>
      <c r="P37" s="243"/>
      <c r="Q37" s="243"/>
      <c r="R37" s="247"/>
    </row>
    <row r="38" ht="7.5" customHeight="1"/>
    <row r="39" spans="2:18" ht="21" customHeight="1">
      <c r="B39" s="115" t="s">
        <v>45</v>
      </c>
      <c r="E39" s="244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243"/>
      <c r="G39" s="243"/>
      <c r="H39" s="243"/>
      <c r="I39" s="243"/>
      <c r="J39" s="243"/>
      <c r="K39" s="243"/>
      <c r="L39" s="249" t="s">
        <v>41</v>
      </c>
      <c r="M39" s="249"/>
      <c r="N39" s="243"/>
      <c r="O39" s="243"/>
      <c r="P39" s="243"/>
      <c r="Q39" s="243"/>
      <c r="R39" s="247"/>
    </row>
    <row r="40" spans="5:18" ht="21" customHeight="1"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7"/>
    </row>
    <row r="42" spans="2:16" s="83" customFormat="1" ht="21" customHeight="1">
      <c r="B42" s="115" t="s">
        <v>43</v>
      </c>
      <c r="G42" s="82"/>
      <c r="H42" s="82"/>
      <c r="I42" s="82"/>
      <c r="J42" s="257">
        <f>IF(B2="LPU Fiú Ái 20",Áik_nylpu_Fiú_20!I38,IF(B2="ZLPU Fiú Ái 20",'Áik_Zlpu_Fiú_20 '!I26,IF(B2="LPU Fiú KI 20",KI_nylpu_Fiú_20!I53,IF(B2="ZLPU Fiú KI 20",'KI_Zlpu_Fiú_20 '!I37,IF(B2="LPU Leány Ái 20",Áik_nylpu_Leány_20!I37,IF(B2="ZLPU Leány ÁI 20",Áik_Zlpu_Leány_20!I30,IF(B2="LPU Leány KI 20",KI_nylpu_Leány_20!I63,IF(B2="ZLPU Leány KI 20",'KI_Zlpu_Leány_20 '!I37,IF(B2="LPI Fiú Ái 20",Áik_Lpi_Fiú_20!I37,IF(B2="LPI Fiú KI 20",KI_Lpi_Fiú_20!I38,IF(B2="LPI Leány Ái 20",Áik_Lpi_Leány_20!I37,IF(B2="LPI Leány KI 20",'KI Lpi_Leány_20'!I37,))))))))))))</f>
        <v>0</v>
      </c>
      <c r="K42" s="258"/>
      <c r="L42" s="258"/>
      <c r="M42" s="122"/>
      <c r="N42" s="82"/>
      <c r="O42" s="82"/>
      <c r="P42" s="82"/>
    </row>
    <row r="43" spans="7:16" s="55" customFormat="1" ht="21" customHeight="1">
      <c r="G43" s="82"/>
      <c r="H43" s="82"/>
      <c r="I43" s="82"/>
      <c r="J43" s="258"/>
      <c r="K43" s="258"/>
      <c r="L43" s="258"/>
      <c r="M43" s="122"/>
      <c r="N43" s="82"/>
      <c r="O43" s="82"/>
      <c r="P43" s="82"/>
    </row>
    <row r="44" spans="7:16" s="55" customFormat="1" ht="7.5" customHeight="1"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8:18" s="55" customFormat="1" ht="21" customHeight="1">
      <c r="H45" s="245" t="s">
        <v>46</v>
      </c>
      <c r="I45" s="221"/>
      <c r="J45" s="221"/>
      <c r="K45" s="221"/>
      <c r="L45" s="221"/>
      <c r="M45" s="221"/>
      <c r="N45" s="221"/>
      <c r="O45" s="221"/>
      <c r="Q45" s="85"/>
      <c r="R45" s="85"/>
    </row>
    <row r="46" spans="7:21" ht="21" customHeight="1">
      <c r="G46" s="55"/>
      <c r="H46" s="221"/>
      <c r="I46" s="221"/>
      <c r="J46" s="221"/>
      <c r="K46" s="221"/>
      <c r="L46" s="221"/>
      <c r="M46" s="221"/>
      <c r="N46" s="221"/>
      <c r="O46" s="221"/>
      <c r="Q46" s="114"/>
      <c r="R46" s="114"/>
      <c r="S46" s="114"/>
      <c r="T46" s="114"/>
      <c r="U46" s="114"/>
    </row>
    <row r="47" ht="7.5" customHeight="1">
      <c r="G47" s="55"/>
    </row>
    <row r="48" spans="10:18" ht="21" customHeight="1">
      <c r="J48" s="250" t="s">
        <v>9</v>
      </c>
      <c r="K48" s="250"/>
      <c r="L48" s="250"/>
      <c r="M48" s="118"/>
      <c r="R48" s="116"/>
    </row>
    <row r="49" spans="10:13" ht="21" customHeight="1">
      <c r="J49" s="250"/>
      <c r="K49" s="250"/>
      <c r="L49" s="250"/>
      <c r="M49" s="118"/>
    </row>
    <row r="50" ht="7.5" customHeight="1"/>
    <row r="51" spans="6:16" s="55" customFormat="1" ht="21" customHeight="1">
      <c r="F51" s="119"/>
      <c r="G51" s="119"/>
      <c r="H51" s="119"/>
      <c r="I51" s="260" t="s">
        <v>47</v>
      </c>
      <c r="J51" s="261"/>
      <c r="K51" s="261"/>
      <c r="L51" s="261"/>
      <c r="M51" s="261"/>
      <c r="N51" s="261"/>
      <c r="O51" s="119"/>
      <c r="P51" s="119"/>
    </row>
    <row r="52" spans="6:16" s="55" customFormat="1" ht="21" customHeight="1">
      <c r="F52" s="119"/>
      <c r="G52" s="119"/>
      <c r="H52" s="119"/>
      <c r="I52" s="261"/>
      <c r="J52" s="261"/>
      <c r="K52" s="261"/>
      <c r="L52" s="261"/>
      <c r="M52" s="261"/>
      <c r="N52" s="261"/>
      <c r="O52" s="119"/>
      <c r="P52" s="119"/>
    </row>
    <row r="53" s="55" customFormat="1" ht="12.75" customHeight="1"/>
    <row r="54" ht="21" customHeight="1"/>
    <row r="55" spans="5:9" ht="25.5" customHeight="1">
      <c r="E55" s="128" t="str">
        <f>Fedlap!E30</f>
        <v>Pécs</v>
      </c>
      <c r="F55" s="128"/>
      <c r="G55" s="128"/>
      <c r="H55" s="128">
        <f>Fedlap!E32</f>
        <v>45247</v>
      </c>
      <c r="I55" s="128"/>
    </row>
    <row r="56" spans="4:5" ht="12.75" customHeight="1">
      <c r="D56" s="74"/>
      <c r="E56" s="74"/>
    </row>
    <row r="57" spans="4:5" ht="12.75" customHeight="1">
      <c r="D57" s="74"/>
      <c r="E57" s="74"/>
    </row>
    <row r="58" spans="4:5" ht="13.5" customHeight="1">
      <c r="D58" s="70"/>
      <c r="E58" s="70"/>
    </row>
    <row r="59" ht="12.75">
      <c r="O59" s="55"/>
    </row>
    <row r="61" spans="4:5" ht="12.75" customHeight="1">
      <c r="D61" s="74"/>
      <c r="E61" s="74"/>
    </row>
    <row r="62" spans="4:18" s="55" customFormat="1" ht="27.75" customHeight="1">
      <c r="D62" s="74"/>
      <c r="E62" s="246"/>
      <c r="F62" s="247"/>
      <c r="G62" s="247"/>
      <c r="O62" s="74"/>
      <c r="P62" s="246"/>
      <c r="Q62" s="247"/>
      <c r="R62" s="247"/>
    </row>
    <row r="63" ht="7.5" customHeight="1"/>
    <row r="64" spans="6:18" ht="23.25">
      <c r="F64" s="126" t="s">
        <v>77</v>
      </c>
      <c r="O64" s="86"/>
      <c r="P64" s="248" t="s">
        <v>79</v>
      </c>
      <c r="Q64" s="221"/>
      <c r="R64" s="221"/>
    </row>
    <row r="65" ht="14.25" customHeight="1"/>
    <row r="66" spans="4:7" ht="12.75" customHeight="1">
      <c r="D66" s="68"/>
      <c r="E66" s="68"/>
      <c r="F66" s="69"/>
      <c r="G66" s="69"/>
    </row>
    <row r="67" spans="4:7" ht="12.75" customHeight="1">
      <c r="D67" s="68"/>
      <c r="E67" s="68"/>
      <c r="F67" s="69"/>
      <c r="G67" s="69"/>
    </row>
    <row r="80" spans="7:16" ht="12.75">
      <c r="G80" s="251" t="s">
        <v>33</v>
      </c>
      <c r="H80" s="251"/>
      <c r="I80" s="251"/>
      <c r="J80" s="251"/>
      <c r="K80" s="251"/>
      <c r="L80" s="251"/>
      <c r="M80" s="251"/>
      <c r="N80" s="251"/>
      <c r="O80" s="251"/>
      <c r="P80" s="252"/>
    </row>
    <row r="81" spans="7:16" ht="12.75">
      <c r="G81" s="251"/>
      <c r="H81" s="251"/>
      <c r="I81" s="251"/>
      <c r="J81" s="251"/>
      <c r="K81" s="251"/>
      <c r="L81" s="251"/>
      <c r="M81" s="251"/>
      <c r="N81" s="251"/>
      <c r="O81" s="251"/>
      <c r="P81" s="252"/>
    </row>
    <row r="82" spans="7:16" ht="12.75">
      <c r="G82" s="251"/>
      <c r="H82" s="251"/>
      <c r="I82" s="251"/>
      <c r="J82" s="251"/>
      <c r="K82" s="251"/>
      <c r="L82" s="251"/>
      <c r="M82" s="251"/>
      <c r="N82" s="251"/>
      <c r="O82" s="251"/>
      <c r="P82" s="252"/>
    </row>
    <row r="83" spans="7:16" ht="12.75">
      <c r="G83" s="251"/>
      <c r="H83" s="251"/>
      <c r="I83" s="251"/>
      <c r="J83" s="251"/>
      <c r="K83" s="251"/>
      <c r="L83" s="251"/>
      <c r="M83" s="251"/>
      <c r="N83" s="251"/>
      <c r="O83" s="251"/>
      <c r="P83" s="252"/>
    </row>
    <row r="84" spans="7:16" ht="12.75">
      <c r="G84" s="251"/>
      <c r="H84" s="251"/>
      <c r="I84" s="251"/>
      <c r="J84" s="251"/>
      <c r="K84" s="251"/>
      <c r="L84" s="251"/>
      <c r="M84" s="251"/>
      <c r="N84" s="251"/>
      <c r="O84" s="251"/>
      <c r="P84" s="252"/>
    </row>
    <row r="85" spans="7:16" ht="12.75">
      <c r="G85" s="251"/>
      <c r="H85" s="251"/>
      <c r="I85" s="251"/>
      <c r="J85" s="251"/>
      <c r="K85" s="251"/>
      <c r="L85" s="251"/>
      <c r="M85" s="251"/>
      <c r="N85" s="251"/>
      <c r="O85" s="251"/>
      <c r="P85" s="252"/>
    </row>
    <row r="90" spans="5:18" ht="12.75" customHeight="1">
      <c r="E90" s="262">
        <f>IF(B2="LPU Fiú Ái 20",Áik_nylpu_Fiú_20!B40,IF(B2="LPU Fiú KI 20",KI_nylpu_Fiú_20!B55,IF(B2="ZLPU Fiú Ái 20",'Áik_Zlpu_Fiú_20 '!B28,IF(B2="ZLPU Fiú KI 20",'KI_Zlpu_Fiú_20 '!B39,IF(B2="LPU Leány Ái 20",Áik_nylpu_Leány_20!B39,IF(B2="ZLPU Leány Ái 20",Áik_Zlpu_Leány_20!B32,IF(B2="LPU Leány KI 20",KI_nylpu_Leány_20!B65,IF(B2="ZLPU Leány KI 20",'KI_Zlpu_Leány_20 '!B39,IF(B2="LPI Fiú Ái 20",Áik_Lpi_Fiú_20!B39,IF(B2="LPI Fiú KI 20",KI_Lpi_Fiú_20!B40,IF(B2="LPI Leány Ái 20",Áik_Lpi_Leány_20!B39,IF(B2="LPI Leány KI 20",'KI Lpi_Leány_20'!B39,))))))))))))</f>
        <v>0</v>
      </c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</row>
    <row r="91" spans="5:18" ht="12.75" customHeight="1"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</row>
    <row r="92" spans="2:18" ht="12.75" customHeight="1">
      <c r="B92" s="76" t="s">
        <v>8</v>
      </c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</row>
    <row r="93" spans="5:18" ht="12.75" customHeight="1"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</row>
    <row r="94" spans="5:18" ht="12.75" customHeight="1"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</row>
    <row r="96" spans="9:14" ht="29.25">
      <c r="I96" s="254" t="s">
        <v>73</v>
      </c>
      <c r="J96" s="254"/>
      <c r="K96" s="254"/>
      <c r="L96" s="254"/>
      <c r="M96" s="254"/>
      <c r="N96" s="254"/>
    </row>
    <row r="99" spans="6:17" ht="21" customHeight="1">
      <c r="F99" s="242" t="s">
        <v>34</v>
      </c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</row>
    <row r="100" spans="6:17" ht="21" customHeight="1"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</row>
    <row r="101" ht="7.5" customHeight="1"/>
    <row r="102" spans="5:19" ht="21" customHeight="1">
      <c r="E102" s="259" t="str">
        <f>Fedlap!E28</f>
        <v xml:space="preserve">Baranya-Tolna </v>
      </c>
      <c r="F102" s="259"/>
      <c r="G102" s="259"/>
      <c r="H102" s="259"/>
      <c r="I102" s="259"/>
      <c r="J102" s="259"/>
      <c r="K102" s="259"/>
      <c r="L102" s="259" t="s">
        <v>78</v>
      </c>
      <c r="M102" s="259"/>
      <c r="N102" s="259"/>
      <c r="O102" s="259"/>
      <c r="P102" s="259"/>
      <c r="Q102" s="259"/>
      <c r="R102" s="259"/>
      <c r="S102" s="259"/>
    </row>
    <row r="103" spans="5:19" ht="21" customHeight="1"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</row>
    <row r="104" ht="7.5" customHeight="1"/>
    <row r="105" spans="2:18" ht="21" customHeight="1">
      <c r="B105" s="76" t="s">
        <v>44</v>
      </c>
      <c r="E105" s="244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243"/>
      <c r="G105" s="243"/>
      <c r="H105" s="243"/>
      <c r="I105" s="243"/>
      <c r="J105" s="243"/>
      <c r="K105" s="243"/>
      <c r="L105" s="243"/>
      <c r="M105" s="247"/>
      <c r="N105" s="249" t="s">
        <v>38</v>
      </c>
      <c r="O105" s="243"/>
      <c r="P105" s="243"/>
      <c r="Q105" s="243"/>
      <c r="R105" s="247"/>
    </row>
    <row r="106" spans="5:18" ht="21" customHeight="1">
      <c r="E106" s="243"/>
      <c r="F106" s="243"/>
      <c r="G106" s="243"/>
      <c r="H106" s="243"/>
      <c r="I106" s="243"/>
      <c r="J106" s="243"/>
      <c r="K106" s="243"/>
      <c r="L106" s="243"/>
      <c r="M106" s="247"/>
      <c r="N106" s="243"/>
      <c r="O106" s="243"/>
      <c r="P106" s="243"/>
      <c r="Q106" s="243"/>
      <c r="R106" s="247"/>
    </row>
    <row r="107" ht="7.5" customHeight="1"/>
    <row r="108" spans="2:18" ht="21" customHeight="1">
      <c r="B108" s="76" t="s">
        <v>45</v>
      </c>
      <c r="E108" s="244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243"/>
      <c r="G108" s="243"/>
      <c r="H108" s="243"/>
      <c r="I108" s="243"/>
      <c r="J108" s="243"/>
      <c r="K108" s="243"/>
      <c r="L108" s="249" t="s">
        <v>41</v>
      </c>
      <c r="M108" s="249"/>
      <c r="N108" s="243"/>
      <c r="O108" s="243"/>
      <c r="P108" s="243"/>
      <c r="Q108" s="243"/>
      <c r="R108" s="247"/>
    </row>
    <row r="109" spans="5:18" s="55" customFormat="1" ht="21" customHeight="1"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7"/>
    </row>
    <row r="110" spans="2:16" s="55" customFormat="1" ht="12.75" customHeight="1">
      <c r="B110" s="55" t="s">
        <v>43</v>
      </c>
      <c r="G110" s="82"/>
      <c r="H110" s="82"/>
      <c r="I110" s="82"/>
      <c r="J110" s="82"/>
      <c r="K110" s="82"/>
      <c r="L110" s="82"/>
      <c r="M110" s="82"/>
      <c r="N110" s="82"/>
      <c r="O110" s="82"/>
      <c r="P110" s="82"/>
    </row>
    <row r="111" spans="7:16" s="55" customFormat="1" ht="21" customHeight="1">
      <c r="G111" s="82"/>
      <c r="H111" s="82"/>
      <c r="I111" s="82"/>
      <c r="J111" s="257">
        <f>IF(B2="LPU Fiú Ái 20",Áik_nylpu_Fiú_20!I44,IF(B2="ZLPU Fiú Ái 20",'Áik_Zlpu_Fiú_20 '!I32,IF(B2="LPU Fiú KI 20",KI_nylpu_Fiú_20!I59,IF(B2="ZLPU Fiú KI 20",'KI_Zlpu_Fiú_20 '!I43,IF(B2="LPU Leány Ái 20",Áik_nylpu_Leány_20!I43,IF(B2="ZLPU Leány ÁI 20",Áik_Zlpu_Leány_20!I36,IF(B2="LPU Leány KI 20",KI_nylpu_Leány_20!I69,IF(B2="ZLPU Leány KI 20",'KI_Zlpu_Leány_20 '!I43,IF(B2="LPI Fiú Ái 20",Áik_Lpi_Fiú_20!I43,IF(B2="LPI Fiú KI 20",KI_Lpi_Fiú_20!I44,IF(B2="LPI Leány Ái 20",Áik_Lpi_Leány_20!I43,IF(B2="LPI Leány KI 20",'KI Lpi_Leány_20'!I43,))))))))))))</f>
        <v>0</v>
      </c>
      <c r="K111" s="243"/>
      <c r="L111" s="243"/>
      <c r="M111" s="120"/>
      <c r="N111" s="82"/>
      <c r="O111" s="82"/>
      <c r="P111" s="82"/>
    </row>
    <row r="112" spans="10:13" ht="21" customHeight="1">
      <c r="J112" s="243"/>
      <c r="K112" s="243"/>
      <c r="L112" s="243"/>
      <c r="M112" s="120"/>
    </row>
    <row r="113" ht="7.5" customHeight="1"/>
    <row r="114" spans="8:15" ht="21" customHeight="1">
      <c r="H114" s="245" t="s">
        <v>46</v>
      </c>
      <c r="I114" s="247"/>
      <c r="J114" s="247"/>
      <c r="K114" s="247"/>
      <c r="L114" s="247"/>
      <c r="M114" s="247"/>
      <c r="N114" s="247"/>
      <c r="O114" s="247"/>
    </row>
    <row r="115" spans="8:15" ht="21" customHeight="1">
      <c r="H115" s="247"/>
      <c r="I115" s="247"/>
      <c r="J115" s="247"/>
      <c r="K115" s="247"/>
      <c r="L115" s="247"/>
      <c r="M115" s="247"/>
      <c r="N115" s="247"/>
      <c r="O115" s="247"/>
    </row>
    <row r="116" ht="7.5" customHeight="1"/>
    <row r="117" spans="10:13" ht="21" customHeight="1">
      <c r="J117" s="250" t="s">
        <v>10</v>
      </c>
      <c r="K117" s="250"/>
      <c r="L117" s="250"/>
      <c r="M117" s="118"/>
    </row>
    <row r="118" spans="6:16" ht="21" customHeight="1">
      <c r="F118" s="119"/>
      <c r="G118" s="119"/>
      <c r="H118" s="119"/>
      <c r="I118" s="119"/>
      <c r="J118" s="250"/>
      <c r="K118" s="250"/>
      <c r="L118" s="250"/>
      <c r="M118" s="118"/>
      <c r="N118" s="119"/>
      <c r="O118" s="119"/>
      <c r="P118" s="119"/>
    </row>
    <row r="119" spans="6:16" ht="7.5" customHeight="1"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9:14" ht="21" customHeight="1">
      <c r="I120" s="260" t="s">
        <v>47</v>
      </c>
      <c r="J120" s="261"/>
      <c r="K120" s="261"/>
      <c r="L120" s="261"/>
      <c r="M120" s="261"/>
      <c r="N120" s="261"/>
    </row>
    <row r="121" spans="9:14" s="55" customFormat="1" ht="21" customHeight="1">
      <c r="I121" s="261"/>
      <c r="J121" s="261"/>
      <c r="K121" s="261"/>
      <c r="L121" s="261"/>
      <c r="M121" s="261"/>
      <c r="N121" s="261"/>
    </row>
    <row r="123" spans="4:5" s="55" customFormat="1" ht="21" customHeight="1">
      <c r="D123" s="70"/>
      <c r="E123" s="70"/>
    </row>
    <row r="124" spans="4:9" s="55" customFormat="1" ht="25.5" customHeight="1">
      <c r="D124" s="70"/>
      <c r="E124" s="128" t="str">
        <f>Fedlap!E30</f>
        <v>Pécs</v>
      </c>
      <c r="F124" s="128"/>
      <c r="G124" s="128"/>
      <c r="H124" s="128">
        <f>Fedlap!E32</f>
        <v>45247</v>
      </c>
      <c r="I124" s="127"/>
    </row>
    <row r="125" ht="12.75">
      <c r="F125" s="55"/>
    </row>
    <row r="128" spans="4:5" ht="12.75" customHeight="1">
      <c r="D128" s="70"/>
      <c r="E128" s="70"/>
    </row>
    <row r="129" spans="4:5" ht="12.75" customHeight="1">
      <c r="D129" s="70"/>
      <c r="E129" s="70"/>
    </row>
    <row r="131" spans="5:18" s="55" customFormat="1" ht="27.75" customHeight="1">
      <c r="E131" s="246"/>
      <c r="F131" s="247"/>
      <c r="G131" s="247"/>
      <c r="P131" s="246"/>
      <c r="Q131" s="247"/>
      <c r="R131" s="247"/>
    </row>
    <row r="132" ht="7.5" customHeight="1"/>
    <row r="133" spans="4:18" ht="23.25" customHeight="1">
      <c r="D133" s="68"/>
      <c r="F133" s="126" t="s">
        <v>77</v>
      </c>
      <c r="O133" s="86"/>
      <c r="P133" s="248" t="s">
        <v>79</v>
      </c>
      <c r="Q133" s="221"/>
      <c r="R133" s="221"/>
    </row>
    <row r="134" spans="4:7" ht="12.75" customHeight="1">
      <c r="D134" s="68"/>
      <c r="E134" s="68"/>
      <c r="F134" s="69"/>
      <c r="G134" s="69"/>
    </row>
    <row r="138" spans="4:8" ht="12.75" customHeight="1">
      <c r="D138" s="253"/>
      <c r="E138" s="253"/>
      <c r="F138" s="253"/>
      <c r="G138" s="253"/>
      <c r="H138" s="247"/>
    </row>
    <row r="150" spans="7:16" ht="12.75">
      <c r="G150" s="251" t="s">
        <v>33</v>
      </c>
      <c r="H150" s="251"/>
      <c r="I150" s="251"/>
      <c r="J150" s="251"/>
      <c r="K150" s="251"/>
      <c r="L150" s="251"/>
      <c r="M150" s="251"/>
      <c r="N150" s="251"/>
      <c r="O150" s="251"/>
      <c r="P150" s="252"/>
    </row>
    <row r="151" spans="7:16" ht="12.75">
      <c r="G151" s="251"/>
      <c r="H151" s="251"/>
      <c r="I151" s="251"/>
      <c r="J151" s="251"/>
      <c r="K151" s="251"/>
      <c r="L151" s="251"/>
      <c r="M151" s="251"/>
      <c r="N151" s="251"/>
      <c r="O151" s="251"/>
      <c r="P151" s="252"/>
    </row>
    <row r="152" spans="7:16" ht="12.75">
      <c r="G152" s="251"/>
      <c r="H152" s="251"/>
      <c r="I152" s="251"/>
      <c r="J152" s="251"/>
      <c r="K152" s="251"/>
      <c r="L152" s="251"/>
      <c r="M152" s="251"/>
      <c r="N152" s="251"/>
      <c r="O152" s="251"/>
      <c r="P152" s="252"/>
    </row>
    <row r="153" spans="7:16" ht="12.75">
      <c r="G153" s="251"/>
      <c r="H153" s="251"/>
      <c r="I153" s="251"/>
      <c r="J153" s="251"/>
      <c r="K153" s="251"/>
      <c r="L153" s="251"/>
      <c r="M153" s="251"/>
      <c r="N153" s="251"/>
      <c r="O153" s="251"/>
      <c r="P153" s="252"/>
    </row>
    <row r="154" spans="7:16" ht="12.75">
      <c r="G154" s="251"/>
      <c r="H154" s="251"/>
      <c r="I154" s="251"/>
      <c r="J154" s="251"/>
      <c r="K154" s="251"/>
      <c r="L154" s="251"/>
      <c r="M154" s="251"/>
      <c r="N154" s="251"/>
      <c r="O154" s="251"/>
      <c r="P154" s="252"/>
    </row>
    <row r="155" spans="7:16" ht="12.75">
      <c r="G155" s="251"/>
      <c r="H155" s="251"/>
      <c r="I155" s="251"/>
      <c r="J155" s="251"/>
      <c r="K155" s="251"/>
      <c r="L155" s="251"/>
      <c r="M155" s="251"/>
      <c r="N155" s="251"/>
      <c r="O155" s="251"/>
      <c r="P155" s="252"/>
    </row>
    <row r="160" spans="5:18" ht="12.75" customHeight="1">
      <c r="E160" s="262">
        <f>IF(B2="LPU Fiú Ái 20",Áik_nylpu_Fiú_20!B46,IF(B2="LPU Fiú KI 20",KI_nylpu_Fiú_20!B61,IF(B2="ZLPU Fiú Ái 20",'Áik_Zlpu_Fiú_20 '!B34,IF(B2="ZLPU Fiú KI 20",'KI_Zlpu_Fiú_20 '!B45,IF(B2="LPU Leány Ái 20",Áik_nylpu_Leány_20!B45,IF(B2="ZLPU Leány Ái 20",Áik_Zlpu_Leány_20!B38,IF(B2="LPU Leány KI 20",KI_nylpu_Leány_20!B71,IF(B2="ZLPU Leány KI 20",'KI_Zlpu_Leány_20 '!B45,IF(B2="LPI Fiú Ái 20",Áik_Lpi_Fiú_20!B45,IF(B2="LPI Fiú KI 20",KI_Lpi_Fiú_20!B46,IF(B2="LPI Leány Ái 20",Áik_Lpi_Leány_20!#REF!,IF(B2="LPI Leány KI 20",'KI Lpi_Leány_20'!B45,))))))))))))</f>
        <v>0</v>
      </c>
      <c r="F160" s="263"/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</row>
    <row r="161" spans="5:18" ht="12.75" customHeight="1">
      <c r="E161" s="263"/>
      <c r="F161" s="263"/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</row>
    <row r="162" spans="2:18" s="55" customFormat="1" ht="12.75" customHeight="1">
      <c r="B162" s="55" t="s">
        <v>8</v>
      </c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3"/>
      <c r="P162" s="263"/>
      <c r="Q162" s="263"/>
      <c r="R162" s="263"/>
    </row>
    <row r="163" spans="5:19" ht="12.75" customHeight="1"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114"/>
    </row>
    <row r="164" spans="5:19" ht="12.75" customHeight="1">
      <c r="E164" s="263"/>
      <c r="F164" s="263"/>
      <c r="G164" s="263"/>
      <c r="H164" s="263"/>
      <c r="I164" s="263"/>
      <c r="J164" s="263"/>
      <c r="K164" s="263"/>
      <c r="L164" s="263"/>
      <c r="M164" s="263"/>
      <c r="N164" s="263"/>
      <c r="O164" s="263"/>
      <c r="P164" s="263"/>
      <c r="Q164" s="263"/>
      <c r="R164" s="263"/>
      <c r="S164" s="114"/>
    </row>
    <row r="166" spans="9:14" ht="29.25">
      <c r="I166" s="254" t="s">
        <v>73</v>
      </c>
      <c r="J166" s="254"/>
      <c r="K166" s="254"/>
      <c r="L166" s="254"/>
      <c r="M166" s="254"/>
      <c r="N166" s="254"/>
    </row>
    <row r="169" spans="6:17" ht="21" customHeight="1">
      <c r="F169" s="242" t="s">
        <v>34</v>
      </c>
      <c r="G169" s="243"/>
      <c r="H169" s="243"/>
      <c r="I169" s="243"/>
      <c r="J169" s="243"/>
      <c r="K169" s="243"/>
      <c r="L169" s="243"/>
      <c r="M169" s="243"/>
      <c r="N169" s="243"/>
      <c r="O169" s="243"/>
      <c r="P169" s="243"/>
      <c r="Q169" s="243"/>
    </row>
    <row r="170" spans="6:17" ht="21" customHeight="1"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</row>
    <row r="171" ht="7.5" customHeight="1"/>
    <row r="172" spans="5:19" ht="21" customHeight="1">
      <c r="E172" s="259" t="str">
        <f>Fedlap!E28</f>
        <v xml:space="preserve">Baranya-Tolna </v>
      </c>
      <c r="F172" s="259"/>
      <c r="G172" s="259"/>
      <c r="H172" s="259"/>
      <c r="I172" s="259"/>
      <c r="J172" s="259"/>
      <c r="K172" s="259"/>
      <c r="L172" s="259" t="s">
        <v>78</v>
      </c>
      <c r="M172" s="259"/>
      <c r="N172" s="259"/>
      <c r="O172" s="259"/>
      <c r="P172" s="259"/>
      <c r="Q172" s="259"/>
      <c r="R172" s="259"/>
      <c r="S172" s="259"/>
    </row>
    <row r="173" spans="5:19" ht="21" customHeight="1">
      <c r="E173" s="259"/>
      <c r="F173" s="259"/>
      <c r="G173" s="259"/>
      <c r="H173" s="259"/>
      <c r="I173" s="259"/>
      <c r="J173" s="259"/>
      <c r="K173" s="259"/>
      <c r="L173" s="259"/>
      <c r="M173" s="259"/>
      <c r="N173" s="259"/>
      <c r="O173" s="259"/>
      <c r="P173" s="259"/>
      <c r="Q173" s="259"/>
      <c r="R173" s="259"/>
      <c r="S173" s="259"/>
    </row>
    <row r="174" ht="7.5" customHeight="1"/>
    <row r="175" spans="2:18" ht="21" customHeight="1">
      <c r="B175" s="76" t="s">
        <v>44</v>
      </c>
      <c r="E175" s="244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243"/>
      <c r="G175" s="243"/>
      <c r="H175" s="243"/>
      <c r="I175" s="243"/>
      <c r="J175" s="243"/>
      <c r="K175" s="243"/>
      <c r="L175" s="243"/>
      <c r="M175" s="247"/>
      <c r="N175" s="249" t="s">
        <v>38</v>
      </c>
      <c r="O175" s="243"/>
      <c r="P175" s="243"/>
      <c r="Q175" s="243"/>
      <c r="R175" s="247"/>
    </row>
    <row r="176" spans="5:18" ht="21" customHeight="1">
      <c r="E176" s="243"/>
      <c r="F176" s="243"/>
      <c r="G176" s="243"/>
      <c r="H176" s="243"/>
      <c r="I176" s="243"/>
      <c r="J176" s="243"/>
      <c r="K176" s="243"/>
      <c r="L176" s="243"/>
      <c r="M176" s="247"/>
      <c r="N176" s="243"/>
      <c r="O176" s="243"/>
      <c r="P176" s="243"/>
      <c r="Q176" s="243"/>
      <c r="R176" s="247"/>
    </row>
    <row r="177" ht="7.5" customHeight="1"/>
    <row r="178" spans="2:18" ht="21" customHeight="1">
      <c r="B178" s="76" t="s">
        <v>45</v>
      </c>
      <c r="E178" s="244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243"/>
      <c r="G178" s="243"/>
      <c r="H178" s="243"/>
      <c r="I178" s="243"/>
      <c r="J178" s="243"/>
      <c r="K178" s="243"/>
      <c r="L178" s="249" t="s">
        <v>41</v>
      </c>
      <c r="M178" s="249"/>
      <c r="N178" s="243"/>
      <c r="O178" s="243"/>
      <c r="P178" s="243"/>
      <c r="Q178" s="243"/>
      <c r="R178" s="247"/>
    </row>
    <row r="179" spans="5:23" s="55" customFormat="1" ht="21" customHeight="1">
      <c r="E179" s="243"/>
      <c r="F179" s="243"/>
      <c r="G179" s="243"/>
      <c r="H179" s="243"/>
      <c r="I179" s="243"/>
      <c r="J179" s="243"/>
      <c r="K179" s="243"/>
      <c r="L179" s="243"/>
      <c r="M179" s="243"/>
      <c r="N179" s="243"/>
      <c r="O179" s="243"/>
      <c r="P179" s="243"/>
      <c r="Q179" s="243"/>
      <c r="R179" s="247"/>
      <c r="W179" s="87"/>
    </row>
    <row r="180" spans="5:19" ht="12.75" customHeight="1"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</row>
    <row r="181" spans="2:19" ht="21" customHeight="1">
      <c r="B181" s="76" t="s">
        <v>43</v>
      </c>
      <c r="E181" s="114"/>
      <c r="F181" s="114"/>
      <c r="G181" s="114"/>
      <c r="H181" s="114"/>
      <c r="I181" s="114"/>
      <c r="J181" s="257">
        <f>IF(B2="LPU Fiú Ái 20",Áik_nylpu_Fiú_20!I50,IF(B2="ZLPU Fiú Ái 20",'Áik_Zlpu_Fiú_20 '!I38,IF(B2="LPU Fiú KI 20",KI_nylpu_Fiú_20!I65,IF(B2="ZLPU Fiú KI 20",'KI_Zlpu_Fiú_20 '!I49,IF(B2="LPU Leány Ái 20",Áik_nylpu_Leány_20!I49,IF(B2="ZLPU Leány ÁI 20",Áik_Zlpu_Leány_20!I42,IF(B2="LPU Leány KI 20",KI_nylpu_Leány_20!I75,IF(B2="ZLPU Leány KI 20",'KI_Zlpu_Leány_20 '!I49,IF(B2="LPI Fiú Ái 20",Áik_Lpi_Fiú_20!I49,IF(B2="LPI Fiú KI 20",KI_Lpi_Fiú_20!I50,IF(B2="LPI Leány Ái 20",Áik_Lpi_Leány_20!#REF!,IF(B2="LPI Leány KI 20",'KI Lpi_Leány_20'!I49,))))))))))))</f>
        <v>0</v>
      </c>
      <c r="K181" s="257"/>
      <c r="L181" s="257"/>
      <c r="M181" s="117"/>
      <c r="N181" s="114"/>
      <c r="O181" s="114"/>
      <c r="P181" s="114"/>
      <c r="Q181" s="114"/>
      <c r="R181" s="114"/>
      <c r="S181" s="114"/>
    </row>
    <row r="182" spans="10:13" ht="21" customHeight="1">
      <c r="J182" s="257"/>
      <c r="K182" s="257"/>
      <c r="L182" s="257"/>
      <c r="M182" s="117"/>
    </row>
    <row r="183" ht="7.5" customHeight="1"/>
    <row r="184" spans="8:15" ht="21" customHeight="1">
      <c r="H184" s="245" t="s">
        <v>46</v>
      </c>
      <c r="I184" s="247"/>
      <c r="J184" s="247"/>
      <c r="K184" s="247"/>
      <c r="L184" s="247"/>
      <c r="M184" s="247"/>
      <c r="N184" s="247"/>
      <c r="O184" s="247"/>
    </row>
    <row r="185" spans="8:15" ht="21" customHeight="1">
      <c r="H185" s="247"/>
      <c r="I185" s="247"/>
      <c r="J185" s="247"/>
      <c r="K185" s="247"/>
      <c r="L185" s="247"/>
      <c r="M185" s="247"/>
      <c r="N185" s="247"/>
      <c r="O185" s="247"/>
    </row>
    <row r="186" ht="7.5" customHeight="1"/>
    <row r="187" spans="10:13" ht="21" customHeight="1">
      <c r="J187" s="250" t="s">
        <v>11</v>
      </c>
      <c r="K187" s="250"/>
      <c r="L187" s="250"/>
      <c r="M187" s="118"/>
    </row>
    <row r="188" spans="6:16" ht="21" customHeight="1">
      <c r="F188" s="119"/>
      <c r="G188" s="119"/>
      <c r="H188" s="119"/>
      <c r="I188" s="119"/>
      <c r="J188" s="250"/>
      <c r="K188" s="250"/>
      <c r="L188" s="250"/>
      <c r="M188" s="118"/>
      <c r="N188" s="119"/>
      <c r="O188" s="119"/>
      <c r="P188" s="119"/>
    </row>
    <row r="189" spans="6:16" ht="7.5" customHeight="1"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9:14" ht="21" customHeight="1">
      <c r="I190" s="260" t="s">
        <v>47</v>
      </c>
      <c r="J190" s="261"/>
      <c r="K190" s="261"/>
      <c r="L190" s="261"/>
      <c r="M190" s="261"/>
      <c r="N190" s="261"/>
    </row>
    <row r="191" spans="9:14" ht="21" customHeight="1">
      <c r="I191" s="261"/>
      <c r="J191" s="261"/>
      <c r="K191" s="261"/>
      <c r="L191" s="261"/>
      <c r="M191" s="261"/>
      <c r="N191" s="261"/>
    </row>
    <row r="193" spans="4:5" s="55" customFormat="1" ht="21" customHeight="1">
      <c r="D193" s="70"/>
      <c r="E193" s="70"/>
    </row>
    <row r="194" spans="4:9" s="55" customFormat="1" ht="25.5" customHeight="1">
      <c r="D194" s="70"/>
      <c r="E194" s="128" t="str">
        <f>Fedlap!E30</f>
        <v>Pécs</v>
      </c>
      <c r="F194" s="128"/>
      <c r="G194" s="128"/>
      <c r="H194" s="128">
        <f>Fedlap!E32</f>
        <v>45247</v>
      </c>
      <c r="I194" s="127"/>
    </row>
    <row r="198" spans="4:5" s="55" customFormat="1" ht="12.75" customHeight="1">
      <c r="D198" s="70"/>
      <c r="E198" s="70"/>
    </row>
    <row r="199" spans="4:5" s="55" customFormat="1" ht="12.75" customHeight="1">
      <c r="D199" s="70"/>
      <c r="E199" s="70"/>
    </row>
    <row r="201" spans="5:18" ht="27.75" customHeight="1">
      <c r="E201" s="246"/>
      <c r="F201" s="247"/>
      <c r="G201" s="247"/>
      <c r="P201" s="246"/>
      <c r="Q201" s="247"/>
      <c r="R201" s="247"/>
    </row>
    <row r="202" ht="7.5" customHeight="1"/>
    <row r="203" spans="4:19" s="55" customFormat="1" ht="23.25" customHeight="1">
      <c r="D203" s="68"/>
      <c r="E203" s="76"/>
      <c r="F203" s="126" t="s">
        <v>77</v>
      </c>
      <c r="G203" s="76"/>
      <c r="H203" s="76"/>
      <c r="I203" s="76"/>
      <c r="J203" s="76"/>
      <c r="K203" s="76"/>
      <c r="L203" s="76"/>
      <c r="M203" s="76"/>
      <c r="N203" s="76"/>
      <c r="O203" s="86"/>
      <c r="P203" s="248" t="s">
        <v>79</v>
      </c>
      <c r="Q203" s="221"/>
      <c r="R203" s="221"/>
      <c r="S203" s="76"/>
    </row>
    <row r="204" spans="4:7" s="55" customFormat="1" ht="12.75" customHeight="1">
      <c r="D204" s="68"/>
      <c r="E204" s="68"/>
      <c r="F204" s="69"/>
      <c r="G204" s="69"/>
    </row>
    <row r="208" spans="4:8" ht="12.75" customHeight="1">
      <c r="D208" s="121"/>
      <c r="E208" s="121"/>
      <c r="F208" s="121"/>
      <c r="G208" s="121"/>
      <c r="H208" s="114"/>
    </row>
  </sheetData>
  <mergeCells count="52">
    <mergeCell ref="E201:G201"/>
    <mergeCell ref="P201:R201"/>
    <mergeCell ref="P203:R203"/>
    <mergeCell ref="D138:H138"/>
    <mergeCell ref="E108:K109"/>
    <mergeCell ref="L108:R109"/>
    <mergeCell ref="J111:L112"/>
    <mergeCell ref="H114:O115"/>
    <mergeCell ref="J117:L118"/>
    <mergeCell ref="E131:G131"/>
    <mergeCell ref="P131:R131"/>
    <mergeCell ref="P133:R133"/>
    <mergeCell ref="J187:L188"/>
    <mergeCell ref="I190:N191"/>
    <mergeCell ref="G150:P155"/>
    <mergeCell ref="E160:R164"/>
    <mergeCell ref="J181:L182"/>
    <mergeCell ref="H184:O185"/>
    <mergeCell ref="E172:K173"/>
    <mergeCell ref="L172:S173"/>
    <mergeCell ref="I120:N121"/>
    <mergeCell ref="I166:N166"/>
    <mergeCell ref="F169:Q170"/>
    <mergeCell ref="E175:M176"/>
    <mergeCell ref="N175:R176"/>
    <mergeCell ref="E178:K179"/>
    <mergeCell ref="L178:R179"/>
    <mergeCell ref="E90:R94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G11:P16"/>
    <mergeCell ref="I27:N27"/>
    <mergeCell ref="F30:Q31"/>
    <mergeCell ref="E36:M37"/>
    <mergeCell ref="N36:R37"/>
    <mergeCell ref="E21:R25"/>
    <mergeCell ref="E33:K34"/>
    <mergeCell ref="L33:S34"/>
  </mergeCells>
  <dataValidations count="1">
    <dataValidation type="list" allowBlank="1" showInputMessage="1" showErrorMessage="1" sqref="B2">
      <formula1>Versenyszámok</formula1>
    </dataValidation>
  </dataValidations>
  <printOptions/>
  <pageMargins left="0.984251968503937" right="0.7086614173228347" top="0.7480314960629921" bottom="0.7480314960629921" header="0.31496062992125984" footer="0.31496062992125984"/>
  <pageSetup horizontalDpi="600" verticalDpi="600" orientation="portrait" paperSize="11" scale="48" r:id="rId1"/>
  <rowBreaks count="2" manualBreakCount="2">
    <brk id="71" min="3" max="16383" man="1"/>
    <brk id="141" min="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 topLeftCell="A1">
      <selection activeCell="F2" sqref="F2"/>
    </sheetView>
  </sheetViews>
  <sheetFormatPr defaultColWidth="9.00390625" defaultRowHeight="12.75"/>
  <cols>
    <col min="1" max="1" width="18.25390625" style="0" customWidth="1"/>
    <col min="6" max="6" width="24.125" style="0" customWidth="1"/>
    <col min="9" max="9" width="18.125" style="0" customWidth="1"/>
  </cols>
  <sheetData>
    <row r="2" spans="1:9" ht="12.75">
      <c r="A2" t="s">
        <v>25</v>
      </c>
      <c r="F2" t="s">
        <v>59</v>
      </c>
      <c r="I2" t="s">
        <v>39</v>
      </c>
    </row>
    <row r="3" spans="1:9" ht="12.75">
      <c r="A3" t="s">
        <v>26</v>
      </c>
      <c r="F3" t="s">
        <v>35</v>
      </c>
      <c r="I3" t="s">
        <v>40</v>
      </c>
    </row>
    <row r="4" spans="1:6" s="76" customFormat="1" ht="12.75">
      <c r="A4" s="76" t="s">
        <v>55</v>
      </c>
      <c r="F4" s="76" t="s">
        <v>36</v>
      </c>
    </row>
    <row r="5" spans="1:6" s="76" customFormat="1" ht="12.75">
      <c r="A5" s="76" t="s">
        <v>56</v>
      </c>
      <c r="F5" s="76" t="s">
        <v>37</v>
      </c>
    </row>
    <row r="6" s="76" customFormat="1" ht="12.75">
      <c r="A6" s="76" t="s">
        <v>27</v>
      </c>
    </row>
    <row r="7" ht="12.75">
      <c r="A7" s="76" t="s">
        <v>28</v>
      </c>
    </row>
    <row r="8" s="76" customFormat="1" ht="12.75">
      <c r="A8" s="76" t="s">
        <v>57</v>
      </c>
    </row>
    <row r="9" s="76" customFormat="1" ht="12.75">
      <c r="A9" s="76" t="s">
        <v>58</v>
      </c>
    </row>
    <row r="10" ht="12.75">
      <c r="A10" s="76" t="s">
        <v>29</v>
      </c>
    </row>
    <row r="11" ht="12.75">
      <c r="A11" s="76" t="s">
        <v>30</v>
      </c>
    </row>
    <row r="12" ht="12.75">
      <c r="A12" s="76" t="s">
        <v>31</v>
      </c>
    </row>
    <row r="13" ht="12.75">
      <c r="A13" s="76" t="s">
        <v>32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0"/>
  <sheetViews>
    <sheetView zoomScale="110" zoomScaleNormal="110" workbookViewId="0" topLeftCell="A1">
      <pane xSplit="2" ySplit="2" topLeftCell="C27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D18" sqref="D18"/>
    </sheetView>
  </sheetViews>
  <sheetFormatPr defaultColWidth="9.125" defaultRowHeight="12.75"/>
  <cols>
    <col min="1" max="1" width="6.00390625" style="4" customWidth="1"/>
    <col min="2" max="2" width="22.125" style="3" customWidth="1"/>
    <col min="3" max="3" width="6.75390625" style="4" customWidth="1"/>
    <col min="4" max="4" width="11.875" style="3" customWidth="1"/>
    <col min="5" max="5" width="69.375" style="3" customWidth="1"/>
    <col min="6" max="6" width="9.625" style="3" customWidth="1"/>
    <col min="7" max="8" width="6.75390625" style="9" customWidth="1"/>
    <col min="9" max="9" width="6.875" style="16" bestFit="1" customWidth="1"/>
    <col min="10" max="16384" width="9.125" style="3" customWidth="1"/>
  </cols>
  <sheetData>
    <row r="1" ht="24.75" customHeight="1">
      <c r="A1" s="1" t="s">
        <v>16</v>
      </c>
    </row>
    <row r="2" spans="1:10" s="2" customFormat="1" ht="12.7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5"/>
    </row>
    <row r="3" spans="1:10" s="28" customFormat="1" ht="12.75">
      <c r="A3" s="29">
        <v>1</v>
      </c>
      <c r="B3" s="194" t="s">
        <v>130</v>
      </c>
      <c r="C3" s="195">
        <v>2012</v>
      </c>
      <c r="D3" s="196" t="s">
        <v>99</v>
      </c>
      <c r="E3" s="196" t="s">
        <v>117</v>
      </c>
      <c r="F3" s="196" t="s">
        <v>118</v>
      </c>
      <c r="G3" s="197">
        <v>84</v>
      </c>
      <c r="H3" s="197">
        <v>85</v>
      </c>
      <c r="I3" s="186">
        <f>SUM(G3:H3)</f>
        <v>169</v>
      </c>
      <c r="J3" s="45">
        <v>1</v>
      </c>
    </row>
    <row r="4" spans="1:10" s="28" customFormat="1" ht="12.75">
      <c r="A4" s="29">
        <v>2</v>
      </c>
      <c r="B4" s="194" t="s">
        <v>139</v>
      </c>
      <c r="C4" s="195">
        <v>2012</v>
      </c>
      <c r="D4" s="196" t="s">
        <v>99</v>
      </c>
      <c r="E4" s="196" t="s">
        <v>117</v>
      </c>
      <c r="F4" s="196" t="s">
        <v>118</v>
      </c>
      <c r="G4" s="197">
        <v>80</v>
      </c>
      <c r="H4" s="197">
        <v>85</v>
      </c>
      <c r="I4" s="186">
        <f>SUM(G4:H4)</f>
        <v>165</v>
      </c>
      <c r="J4" s="45">
        <v>2</v>
      </c>
    </row>
    <row r="5" spans="1:10" s="28" customFormat="1" ht="12.75">
      <c r="A5" s="29">
        <v>3</v>
      </c>
      <c r="B5" s="187" t="s">
        <v>129</v>
      </c>
      <c r="C5" s="188">
        <v>2008</v>
      </c>
      <c r="D5" s="182" t="s">
        <v>99</v>
      </c>
      <c r="E5" s="189" t="s">
        <v>117</v>
      </c>
      <c r="F5" s="182" t="s">
        <v>118</v>
      </c>
      <c r="G5" s="183">
        <v>75</v>
      </c>
      <c r="H5" s="183">
        <v>84</v>
      </c>
      <c r="I5" s="186">
        <f>SUM(G5:H5)</f>
        <v>159</v>
      </c>
      <c r="J5" s="28">
        <v>0</v>
      </c>
    </row>
    <row r="6" spans="1:10" s="28" customFormat="1" ht="12.75">
      <c r="A6" s="29">
        <v>4</v>
      </c>
      <c r="B6" s="138" t="s">
        <v>131</v>
      </c>
      <c r="C6" s="33">
        <v>2012</v>
      </c>
      <c r="D6" s="35" t="s">
        <v>99</v>
      </c>
      <c r="E6" s="35" t="s">
        <v>117</v>
      </c>
      <c r="F6" s="35" t="s">
        <v>118</v>
      </c>
      <c r="G6" s="30">
        <v>61</v>
      </c>
      <c r="H6" s="30">
        <v>76</v>
      </c>
      <c r="I6" s="31">
        <f>SUM(G6:H6)</f>
        <v>137</v>
      </c>
      <c r="J6" s="28">
        <v>0</v>
      </c>
    </row>
    <row r="7" spans="1:9" s="28" customFormat="1" ht="12.75">
      <c r="A7" s="29">
        <v>5</v>
      </c>
      <c r="B7" s="138"/>
      <c r="C7" s="33"/>
      <c r="D7" s="35"/>
      <c r="E7" s="35"/>
      <c r="F7" s="35"/>
      <c r="G7" s="30"/>
      <c r="H7" s="30"/>
      <c r="I7" s="31">
        <f>SUM(G7:H7)</f>
        <v>0</v>
      </c>
    </row>
    <row r="8" spans="1:10" s="28" customFormat="1" ht="12.75">
      <c r="A8" s="155"/>
      <c r="B8" s="161"/>
      <c r="C8" s="157"/>
      <c r="D8" s="61"/>
      <c r="E8" s="61"/>
      <c r="F8" s="61"/>
      <c r="G8" s="158"/>
      <c r="H8" s="158"/>
      <c r="I8" s="159"/>
      <c r="J8" s="133"/>
    </row>
    <row r="9" spans="1:9" s="107" customFormat="1" ht="12.75">
      <c r="A9" s="31">
        <v>1</v>
      </c>
      <c r="B9" s="190" t="s">
        <v>140</v>
      </c>
      <c r="C9" s="191"/>
      <c r="D9" s="190" t="s">
        <v>81</v>
      </c>
      <c r="E9" s="192" t="s">
        <v>217</v>
      </c>
      <c r="F9" s="192" t="s">
        <v>80</v>
      </c>
      <c r="G9" s="193">
        <v>69</v>
      </c>
      <c r="H9" s="193">
        <v>79</v>
      </c>
      <c r="I9" s="31">
        <f aca="true" t="shared" si="0" ref="I9:I16">SUM(G9:H9)</f>
        <v>148</v>
      </c>
    </row>
    <row r="10" spans="1:9" s="28" customFormat="1" ht="12.75">
      <c r="A10" s="29">
        <v>2</v>
      </c>
      <c r="B10" s="46"/>
      <c r="C10" s="33"/>
      <c r="D10" s="46"/>
      <c r="E10" s="53"/>
      <c r="F10" s="46"/>
      <c r="G10" s="30"/>
      <c r="H10" s="30"/>
      <c r="I10" s="31">
        <f t="shared" si="0"/>
        <v>0</v>
      </c>
    </row>
    <row r="11" spans="1:9" s="28" customFormat="1" ht="12.75">
      <c r="A11" s="29">
        <v>3</v>
      </c>
      <c r="B11" s="46"/>
      <c r="C11" s="33"/>
      <c r="D11" s="46"/>
      <c r="E11" s="46"/>
      <c r="F11" s="46"/>
      <c r="G11" s="48"/>
      <c r="H11" s="48"/>
      <c r="I11" s="31">
        <f t="shared" si="0"/>
        <v>0</v>
      </c>
    </row>
    <row r="12" spans="1:9" s="28" customFormat="1" ht="12.75">
      <c r="A12" s="29">
        <v>4</v>
      </c>
      <c r="B12" s="56"/>
      <c r="C12" s="57"/>
      <c r="D12" s="46"/>
      <c r="E12" s="51"/>
      <c r="F12" s="46"/>
      <c r="G12" s="48"/>
      <c r="H12" s="48"/>
      <c r="I12" s="31">
        <f t="shared" si="0"/>
        <v>0</v>
      </c>
    </row>
    <row r="13" spans="1:9" s="28" customFormat="1" ht="12.75">
      <c r="A13" s="29">
        <v>5</v>
      </c>
      <c r="B13" s="46"/>
      <c r="C13" s="33"/>
      <c r="D13" s="46"/>
      <c r="E13" s="46"/>
      <c r="F13" s="46"/>
      <c r="G13" s="48"/>
      <c r="H13" s="48"/>
      <c r="I13" s="31">
        <f t="shared" si="0"/>
        <v>0</v>
      </c>
    </row>
    <row r="14" spans="1:9" s="28" customFormat="1" ht="12.75">
      <c r="A14" s="29">
        <v>6</v>
      </c>
      <c r="B14" s="46"/>
      <c r="C14" s="33"/>
      <c r="D14" s="46"/>
      <c r="E14" s="46"/>
      <c r="F14" s="46"/>
      <c r="G14" s="30"/>
      <c r="H14" s="30"/>
      <c r="I14" s="31">
        <f t="shared" si="0"/>
        <v>0</v>
      </c>
    </row>
    <row r="15" spans="1:9" s="28" customFormat="1" ht="12.75">
      <c r="A15" s="29">
        <v>7</v>
      </c>
      <c r="B15" s="46"/>
      <c r="C15" s="33"/>
      <c r="D15" s="46"/>
      <c r="E15" s="46"/>
      <c r="F15" s="46"/>
      <c r="G15" s="30"/>
      <c r="H15" s="30"/>
      <c r="I15" s="31">
        <f t="shared" si="0"/>
        <v>0</v>
      </c>
    </row>
    <row r="16" spans="1:9" s="28" customFormat="1" ht="12.75">
      <c r="A16" s="29">
        <v>8</v>
      </c>
      <c r="B16" s="46"/>
      <c r="C16" s="33"/>
      <c r="D16" s="46"/>
      <c r="E16" s="47"/>
      <c r="F16" s="46"/>
      <c r="G16" s="30"/>
      <c r="H16" s="30"/>
      <c r="I16" s="31">
        <f t="shared" si="0"/>
        <v>0</v>
      </c>
    </row>
    <row r="17" spans="1:9" s="28" customFormat="1" ht="12.75">
      <c r="A17" s="29">
        <v>9</v>
      </c>
      <c r="B17" s="46"/>
      <c r="C17" s="33"/>
      <c r="D17" s="46"/>
      <c r="E17" s="46"/>
      <c r="F17" s="46"/>
      <c r="G17" s="30"/>
      <c r="H17" s="30"/>
      <c r="I17" s="31">
        <f aca="true" t="shared" si="1" ref="I17:I28">SUM(G17:H17)</f>
        <v>0</v>
      </c>
    </row>
    <row r="18" spans="1:9" s="28" customFormat="1" ht="12.75">
      <c r="A18" s="29">
        <v>10</v>
      </c>
      <c r="B18" s="46"/>
      <c r="C18" s="33"/>
      <c r="D18" s="46"/>
      <c r="E18" s="46"/>
      <c r="F18" s="46"/>
      <c r="G18" s="30"/>
      <c r="H18" s="30"/>
      <c r="I18" s="31">
        <f t="shared" si="1"/>
        <v>0</v>
      </c>
    </row>
    <row r="19" spans="1:9" s="28" customFormat="1" ht="12.75">
      <c r="A19" s="29">
        <v>11</v>
      </c>
      <c r="B19" s="46"/>
      <c r="C19" s="33"/>
      <c r="D19" s="46"/>
      <c r="E19" s="46"/>
      <c r="F19" s="46"/>
      <c r="G19" s="30"/>
      <c r="H19" s="30"/>
      <c r="I19" s="31">
        <f t="shared" si="1"/>
        <v>0</v>
      </c>
    </row>
    <row r="20" spans="1:9" s="28" customFormat="1" ht="12.75">
      <c r="A20" s="29">
        <v>12</v>
      </c>
      <c r="B20" s="51"/>
      <c r="C20" s="52"/>
      <c r="D20" s="51"/>
      <c r="E20" s="51"/>
      <c r="F20" s="51"/>
      <c r="G20" s="30"/>
      <c r="H20" s="30"/>
      <c r="I20" s="31">
        <f t="shared" si="1"/>
        <v>0</v>
      </c>
    </row>
    <row r="21" spans="1:9" s="28" customFormat="1" ht="12.75">
      <c r="A21" s="29">
        <v>13</v>
      </c>
      <c r="B21" s="51"/>
      <c r="C21" s="52"/>
      <c r="D21" s="51"/>
      <c r="E21" s="51"/>
      <c r="F21" s="51"/>
      <c r="G21" s="30"/>
      <c r="H21" s="30"/>
      <c r="I21" s="31">
        <f t="shared" si="1"/>
        <v>0</v>
      </c>
    </row>
    <row r="22" spans="1:9" s="28" customFormat="1" ht="12.75">
      <c r="A22" s="29">
        <v>14</v>
      </c>
      <c r="B22" s="51"/>
      <c r="C22" s="52"/>
      <c r="D22" s="51"/>
      <c r="E22" s="51"/>
      <c r="F22" s="51"/>
      <c r="G22" s="30"/>
      <c r="H22" s="30"/>
      <c r="I22" s="31">
        <f t="shared" si="1"/>
        <v>0</v>
      </c>
    </row>
    <row r="23" spans="1:9" s="28" customFormat="1" ht="12.75">
      <c r="A23" s="29">
        <v>15</v>
      </c>
      <c r="B23" s="51"/>
      <c r="C23" s="52"/>
      <c r="D23" s="51"/>
      <c r="E23" s="51"/>
      <c r="F23" s="51"/>
      <c r="G23" s="30"/>
      <c r="H23" s="30"/>
      <c r="I23" s="31">
        <f t="shared" si="1"/>
        <v>0</v>
      </c>
    </row>
    <row r="24" spans="1:9" s="28" customFormat="1" ht="12.75">
      <c r="A24" s="29">
        <v>16</v>
      </c>
      <c r="B24" s="51"/>
      <c r="C24" s="52"/>
      <c r="D24" s="51"/>
      <c r="E24" s="51"/>
      <c r="F24" s="51"/>
      <c r="G24" s="30"/>
      <c r="H24" s="30"/>
      <c r="I24" s="31">
        <f t="shared" si="1"/>
        <v>0</v>
      </c>
    </row>
    <row r="25" spans="1:9" s="28" customFormat="1" ht="12.75">
      <c r="A25" s="29">
        <v>17</v>
      </c>
      <c r="B25" s="51"/>
      <c r="C25" s="52"/>
      <c r="D25" s="51"/>
      <c r="E25" s="51"/>
      <c r="F25" s="51"/>
      <c r="G25" s="30"/>
      <c r="H25" s="30"/>
      <c r="I25" s="31">
        <f>SUM(G25:H25)</f>
        <v>0</v>
      </c>
    </row>
    <row r="26" spans="1:9" s="28" customFormat="1" ht="12.75">
      <c r="A26" s="29">
        <v>18</v>
      </c>
      <c r="B26" s="51"/>
      <c r="C26" s="52"/>
      <c r="D26" s="51"/>
      <c r="E26" s="51"/>
      <c r="F26" s="51"/>
      <c r="G26" s="30"/>
      <c r="H26" s="30"/>
      <c r="I26" s="31">
        <f t="shared" si="1"/>
        <v>0</v>
      </c>
    </row>
    <row r="27" spans="1:9" s="28" customFormat="1" ht="12.75">
      <c r="A27" s="29">
        <v>19</v>
      </c>
      <c r="B27" s="51"/>
      <c r="C27" s="52"/>
      <c r="D27" s="51"/>
      <c r="E27" s="51"/>
      <c r="F27" s="51"/>
      <c r="G27" s="30"/>
      <c r="H27" s="30"/>
      <c r="I27" s="31">
        <f t="shared" si="1"/>
        <v>0</v>
      </c>
    </row>
    <row r="28" spans="1:9" s="28" customFormat="1" ht="12.75">
      <c r="A28" s="29">
        <v>20</v>
      </c>
      <c r="B28" s="51"/>
      <c r="C28" s="52"/>
      <c r="D28" s="51"/>
      <c r="E28" s="51"/>
      <c r="F28" s="51"/>
      <c r="G28" s="30"/>
      <c r="H28" s="30"/>
      <c r="I28" s="31">
        <f t="shared" si="1"/>
        <v>0</v>
      </c>
    </row>
    <row r="29" s="28" customFormat="1" ht="15"/>
    <row r="30" s="28" customFormat="1" ht="15"/>
    <row r="31" spans="1:5" s="28" customFormat="1" ht="12.75">
      <c r="A31" s="1" t="s">
        <v>48</v>
      </c>
      <c r="B31" s="3"/>
      <c r="C31" s="4"/>
      <c r="D31" s="3"/>
      <c r="E31" s="3"/>
    </row>
    <row r="32" spans="1:9" s="28" customFormat="1" ht="15">
      <c r="A32" s="227" t="s">
        <v>6</v>
      </c>
      <c r="B32" s="228" t="s">
        <v>71</v>
      </c>
      <c r="C32" s="227" t="s">
        <v>0</v>
      </c>
      <c r="D32" s="230"/>
      <c r="E32" s="225" t="s">
        <v>1</v>
      </c>
      <c r="F32" s="225"/>
      <c r="G32" s="232">
        <v>1</v>
      </c>
      <c r="H32" s="232">
        <v>2</v>
      </c>
      <c r="I32" s="227" t="s">
        <v>5</v>
      </c>
    </row>
    <row r="33" spans="1:9" s="28" customFormat="1" ht="15">
      <c r="A33" s="226"/>
      <c r="B33" s="229"/>
      <c r="C33" s="226"/>
      <c r="D33" s="231"/>
      <c r="E33" s="226"/>
      <c r="F33" s="226"/>
      <c r="G33" s="231"/>
      <c r="H33" s="231"/>
      <c r="I33" s="226"/>
    </row>
    <row r="34" spans="1:9" s="28" customFormat="1" ht="12.75">
      <c r="A34" s="29" t="s">
        <v>12</v>
      </c>
      <c r="B34" s="222" t="s">
        <v>118</v>
      </c>
      <c r="C34" s="223"/>
      <c r="D34" s="223"/>
      <c r="E34" s="224"/>
      <c r="F34" s="36"/>
      <c r="G34" s="36"/>
      <c r="H34" s="36"/>
      <c r="I34" s="108"/>
    </row>
    <row r="35" spans="2:9" s="28" customFormat="1" ht="12.75">
      <c r="B35" s="180" t="s">
        <v>130</v>
      </c>
      <c r="C35" s="181">
        <v>2012</v>
      </c>
      <c r="D35" s="182" t="s">
        <v>99</v>
      </c>
      <c r="E35" s="182" t="s">
        <v>117</v>
      </c>
      <c r="F35" s="182" t="s">
        <v>118</v>
      </c>
      <c r="G35" s="183">
        <v>84</v>
      </c>
      <c r="H35" s="183">
        <v>85</v>
      </c>
      <c r="I35" s="179">
        <f aca="true" t="shared" si="2" ref="I35:I37">SUM(G35:H35)</f>
        <v>169</v>
      </c>
    </row>
    <row r="36" spans="2:9" s="28" customFormat="1" ht="12.75">
      <c r="B36" s="180" t="s">
        <v>139</v>
      </c>
      <c r="C36" s="181">
        <v>2012</v>
      </c>
      <c r="D36" s="182" t="s">
        <v>99</v>
      </c>
      <c r="E36" s="182" t="s">
        <v>117</v>
      </c>
      <c r="F36" s="182" t="s">
        <v>118</v>
      </c>
      <c r="G36" s="183">
        <v>80</v>
      </c>
      <c r="H36" s="183">
        <v>85</v>
      </c>
      <c r="I36" s="179">
        <f t="shared" si="2"/>
        <v>165</v>
      </c>
    </row>
    <row r="37" spans="2:9" s="28" customFormat="1" ht="12.75">
      <c r="B37" s="187" t="s">
        <v>129</v>
      </c>
      <c r="C37" s="188">
        <v>2008</v>
      </c>
      <c r="D37" s="182" t="s">
        <v>99</v>
      </c>
      <c r="E37" s="189" t="s">
        <v>117</v>
      </c>
      <c r="F37" s="182" t="s">
        <v>118</v>
      </c>
      <c r="G37" s="183">
        <v>75</v>
      </c>
      <c r="H37" s="183">
        <v>84</v>
      </c>
      <c r="I37" s="179">
        <f t="shared" si="2"/>
        <v>159</v>
      </c>
    </row>
    <row r="38" spans="2:9" s="28" customFormat="1" ht="12.75">
      <c r="B38" s="187"/>
      <c r="C38" s="188"/>
      <c r="D38" s="182" t="s">
        <v>99</v>
      </c>
      <c r="E38" s="184"/>
      <c r="F38" s="184"/>
      <c r="G38" s="184"/>
      <c r="H38" s="184"/>
      <c r="I38" s="185">
        <f>SUM(I35:I37)</f>
        <v>493</v>
      </c>
    </row>
    <row r="39" s="28" customFormat="1" ht="12.75">
      <c r="I39" s="107"/>
    </row>
    <row r="40" spans="1:9" s="28" customFormat="1" ht="12.75">
      <c r="A40" s="29" t="s">
        <v>13</v>
      </c>
      <c r="B40" s="222"/>
      <c r="C40" s="223"/>
      <c r="D40" s="223"/>
      <c r="E40" s="224"/>
      <c r="F40" s="36"/>
      <c r="G40" s="36"/>
      <c r="H40" s="36"/>
      <c r="I40" s="108"/>
    </row>
    <row r="41" spans="2:9" s="28" customFormat="1" ht="12.75">
      <c r="B41" s="46"/>
      <c r="C41" s="33"/>
      <c r="D41" s="46"/>
      <c r="E41" s="56"/>
      <c r="F41" s="56"/>
      <c r="G41" s="48"/>
      <c r="H41" s="48"/>
      <c r="I41" s="137">
        <f aca="true" t="shared" si="3" ref="I41:I43">SUM(G41:H41)</f>
        <v>0</v>
      </c>
    </row>
    <row r="42" spans="2:9" s="28" customFormat="1" ht="12.75">
      <c r="B42" s="46"/>
      <c r="C42" s="33"/>
      <c r="D42" s="46"/>
      <c r="E42" s="53"/>
      <c r="F42" s="46"/>
      <c r="G42" s="30"/>
      <c r="H42" s="30"/>
      <c r="I42" s="137">
        <f t="shared" si="3"/>
        <v>0</v>
      </c>
    </row>
    <row r="43" spans="2:9" s="28" customFormat="1" ht="12.75">
      <c r="B43" s="46"/>
      <c r="C43" s="33"/>
      <c r="D43" s="46"/>
      <c r="E43" s="46"/>
      <c r="F43" s="46"/>
      <c r="G43" s="48"/>
      <c r="H43" s="48"/>
      <c r="I43" s="137">
        <f t="shared" si="3"/>
        <v>0</v>
      </c>
    </row>
    <row r="44" s="28" customFormat="1" ht="12.75">
      <c r="I44" s="108">
        <f>SUM(I41:I43)</f>
        <v>0</v>
      </c>
    </row>
    <row r="45" s="28" customFormat="1" ht="12.75">
      <c r="I45" s="107"/>
    </row>
    <row r="46" spans="1:9" s="28" customFormat="1" ht="12.75">
      <c r="A46" s="29" t="s">
        <v>14</v>
      </c>
      <c r="B46" s="222"/>
      <c r="C46" s="223"/>
      <c r="D46" s="223"/>
      <c r="E46" s="224"/>
      <c r="F46" s="36"/>
      <c r="G46" s="36"/>
      <c r="H46" s="36"/>
      <c r="I46" s="108"/>
    </row>
    <row r="47" spans="1:9" ht="12.75">
      <c r="A47" s="28"/>
      <c r="B47" s="36"/>
      <c r="C47" s="36"/>
      <c r="D47" s="36"/>
      <c r="E47" s="36"/>
      <c r="F47" s="36"/>
      <c r="G47" s="36"/>
      <c r="H47" s="36"/>
      <c r="I47" s="108">
        <f aca="true" t="shared" si="4" ref="I47:I49">SUM(G47:H47)</f>
        <v>0</v>
      </c>
    </row>
    <row r="48" spans="1:9" ht="12.75">
      <c r="A48" s="28"/>
      <c r="B48" s="36"/>
      <c r="C48" s="36"/>
      <c r="D48" s="36"/>
      <c r="E48" s="36"/>
      <c r="F48" s="36"/>
      <c r="G48" s="36"/>
      <c r="H48" s="36"/>
      <c r="I48" s="108">
        <f t="shared" si="4"/>
        <v>0</v>
      </c>
    </row>
    <row r="49" spans="1:9" ht="12.75">
      <c r="A49" s="28"/>
      <c r="B49" s="36"/>
      <c r="C49" s="36"/>
      <c r="D49" s="36"/>
      <c r="E49" s="36"/>
      <c r="F49" s="36"/>
      <c r="G49" s="36"/>
      <c r="H49" s="36"/>
      <c r="I49" s="108">
        <f t="shared" si="4"/>
        <v>0</v>
      </c>
    </row>
    <row r="50" spans="1:9" ht="12.75">
      <c r="A50" s="28"/>
      <c r="B50" s="28"/>
      <c r="C50" s="28"/>
      <c r="D50" s="28"/>
      <c r="E50" s="28"/>
      <c r="F50" s="28"/>
      <c r="G50" s="28"/>
      <c r="H50" s="28"/>
      <c r="I50" s="108">
        <f>SUM(I47:I49)</f>
        <v>0</v>
      </c>
    </row>
  </sheetData>
  <mergeCells count="12">
    <mergeCell ref="G32:G33"/>
    <mergeCell ref="H32:H33"/>
    <mergeCell ref="I32:I33"/>
    <mergeCell ref="B34:E34"/>
    <mergeCell ref="B40:E40"/>
    <mergeCell ref="B46:E46"/>
    <mergeCell ref="F32:F33"/>
    <mergeCell ref="A32:A33"/>
    <mergeCell ref="B32:B33"/>
    <mergeCell ref="C32:C33"/>
    <mergeCell ref="D32:D33"/>
    <mergeCell ref="E32:E33"/>
  </mergeCells>
  <printOptions horizontalCentered="1"/>
  <pageMargins left="0.5118110236220472" right="0.4330708661417323" top="0.5118110236220472" bottom="0.4330708661417323" header="0.5511811023622047" footer="0.5118110236220472"/>
  <pageSetup fitToHeight="1" fitToWidth="1" horizontalDpi="600" verticalDpi="600" orientation="landscape" paperSize="9" scale="73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2"/>
  <sheetViews>
    <sheetView zoomScale="120" zoomScaleNormal="120" workbookViewId="0" topLeftCell="A1">
      <pane xSplit="2" ySplit="2" topLeftCell="C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B69" sqref="B69:H71"/>
    </sheetView>
  </sheetViews>
  <sheetFormatPr defaultColWidth="9.125" defaultRowHeight="12.75"/>
  <cols>
    <col min="1" max="1" width="6.00390625" style="4" customWidth="1"/>
    <col min="2" max="2" width="22.75390625" style="3" customWidth="1"/>
    <col min="3" max="3" width="10.75390625" style="4" customWidth="1"/>
    <col min="4" max="4" width="11.00390625" style="3" customWidth="1"/>
    <col min="5" max="5" width="71.625" style="3" bestFit="1" customWidth="1"/>
    <col min="6" max="6" width="9.375" style="3" customWidth="1"/>
    <col min="7" max="8" width="6.75390625" style="9" customWidth="1"/>
    <col min="9" max="9" width="6.875" style="171" bestFit="1" customWidth="1"/>
    <col min="10" max="16384" width="9.125" style="3" customWidth="1"/>
  </cols>
  <sheetData>
    <row r="1" ht="24.75" customHeight="1">
      <c r="A1" s="1" t="s">
        <v>17</v>
      </c>
    </row>
    <row r="2" spans="1:9" s="2" customFormat="1" ht="12.7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172" t="s">
        <v>5</v>
      </c>
    </row>
    <row r="3" spans="1:10" s="28" customFormat="1" ht="12.75">
      <c r="A3" s="29">
        <v>1</v>
      </c>
      <c r="B3" s="198" t="s">
        <v>119</v>
      </c>
      <c r="C3" s="199">
        <v>2006</v>
      </c>
      <c r="D3" s="200" t="s">
        <v>99</v>
      </c>
      <c r="E3" s="200" t="s">
        <v>117</v>
      </c>
      <c r="F3" s="200" t="s">
        <v>118</v>
      </c>
      <c r="G3" s="201">
        <v>90</v>
      </c>
      <c r="H3" s="201">
        <v>85</v>
      </c>
      <c r="I3" s="173">
        <f aca="true" t="shared" si="0" ref="I3:I12">SUM(G3:H3)</f>
        <v>175</v>
      </c>
      <c r="J3" s="28">
        <v>3</v>
      </c>
    </row>
    <row r="4" spans="1:10" s="28" customFormat="1" ht="12.75">
      <c r="A4" s="29">
        <v>2</v>
      </c>
      <c r="B4" s="198" t="s">
        <v>153</v>
      </c>
      <c r="C4" s="199">
        <v>2006</v>
      </c>
      <c r="D4" s="200" t="s">
        <v>99</v>
      </c>
      <c r="E4" s="200" t="s">
        <v>117</v>
      </c>
      <c r="F4" s="200" t="s">
        <v>118</v>
      </c>
      <c r="G4" s="201">
        <v>78</v>
      </c>
      <c r="H4" s="201">
        <v>79</v>
      </c>
      <c r="I4" s="173">
        <f t="shared" si="0"/>
        <v>157</v>
      </c>
      <c r="J4" s="28">
        <v>1</v>
      </c>
    </row>
    <row r="5" spans="1:10" s="28" customFormat="1" ht="12.75">
      <c r="A5" s="29">
        <v>3</v>
      </c>
      <c r="B5" s="198" t="s">
        <v>121</v>
      </c>
      <c r="C5" s="199">
        <v>2004</v>
      </c>
      <c r="D5" s="200" t="s">
        <v>99</v>
      </c>
      <c r="E5" s="200" t="s">
        <v>117</v>
      </c>
      <c r="F5" s="200" t="s">
        <v>118</v>
      </c>
      <c r="G5" s="201">
        <v>72</v>
      </c>
      <c r="H5" s="201">
        <v>74</v>
      </c>
      <c r="I5" s="173">
        <f t="shared" si="0"/>
        <v>146</v>
      </c>
      <c r="J5" s="28">
        <v>1</v>
      </c>
    </row>
    <row r="6" spans="1:10" s="28" customFormat="1" ht="12.75">
      <c r="A6" s="29">
        <v>4</v>
      </c>
      <c r="B6" s="51" t="s">
        <v>152</v>
      </c>
      <c r="C6" s="33">
        <v>2006</v>
      </c>
      <c r="D6" s="35" t="s">
        <v>99</v>
      </c>
      <c r="E6" s="35" t="s">
        <v>117</v>
      </c>
      <c r="F6" s="35" t="s">
        <v>118</v>
      </c>
      <c r="G6" s="30">
        <v>63</v>
      </c>
      <c r="H6" s="30">
        <v>63</v>
      </c>
      <c r="I6" s="137">
        <f t="shared" si="0"/>
        <v>126</v>
      </c>
      <c r="J6" s="28">
        <v>0</v>
      </c>
    </row>
    <row r="7" spans="1:9" s="28" customFormat="1" ht="12.75">
      <c r="A7" s="29">
        <v>5</v>
      </c>
      <c r="B7" s="51" t="s">
        <v>155</v>
      </c>
      <c r="C7" s="33">
        <v>2007</v>
      </c>
      <c r="D7" s="35" t="s">
        <v>99</v>
      </c>
      <c r="E7" s="35" t="s">
        <v>117</v>
      </c>
      <c r="F7" s="35" t="s">
        <v>118</v>
      </c>
      <c r="G7" s="30"/>
      <c r="H7" s="30"/>
      <c r="I7" s="137">
        <f t="shared" si="0"/>
        <v>0</v>
      </c>
    </row>
    <row r="8" spans="1:9" s="28" customFormat="1" ht="12.75">
      <c r="A8" s="29">
        <v>6</v>
      </c>
      <c r="B8" s="51" t="s">
        <v>120</v>
      </c>
      <c r="C8" s="33">
        <v>2004</v>
      </c>
      <c r="D8" s="35" t="s">
        <v>99</v>
      </c>
      <c r="E8" s="35" t="s">
        <v>117</v>
      </c>
      <c r="F8" s="35" t="s">
        <v>118</v>
      </c>
      <c r="G8" s="30"/>
      <c r="H8" s="30"/>
      <c r="I8" s="137">
        <f t="shared" si="0"/>
        <v>0</v>
      </c>
    </row>
    <row r="9" spans="1:9" s="28" customFormat="1" ht="12.75">
      <c r="A9" s="29">
        <v>7</v>
      </c>
      <c r="B9" s="51" t="s">
        <v>123</v>
      </c>
      <c r="C9" s="33">
        <v>2006</v>
      </c>
      <c r="D9" s="35" t="s">
        <v>99</v>
      </c>
      <c r="E9" s="35" t="s">
        <v>117</v>
      </c>
      <c r="F9" s="35" t="s">
        <v>118</v>
      </c>
      <c r="G9" s="30"/>
      <c r="H9" s="30"/>
      <c r="I9" s="137">
        <f t="shared" si="0"/>
        <v>0</v>
      </c>
    </row>
    <row r="10" spans="1:9" s="28" customFormat="1" ht="12.75">
      <c r="A10" s="29">
        <v>8</v>
      </c>
      <c r="B10" s="51" t="s">
        <v>122</v>
      </c>
      <c r="C10" s="33">
        <v>2007</v>
      </c>
      <c r="D10" s="35" t="s">
        <v>99</v>
      </c>
      <c r="E10" s="35" t="s">
        <v>117</v>
      </c>
      <c r="F10" s="35" t="s">
        <v>118</v>
      </c>
      <c r="G10" s="30"/>
      <c r="H10" s="30"/>
      <c r="I10" s="137">
        <f t="shared" si="0"/>
        <v>0</v>
      </c>
    </row>
    <row r="11" spans="1:9" s="28" customFormat="1" ht="12.75">
      <c r="A11" s="29">
        <v>9</v>
      </c>
      <c r="B11" s="51" t="s">
        <v>156</v>
      </c>
      <c r="C11" s="33">
        <v>2006</v>
      </c>
      <c r="D11" s="35" t="s">
        <v>99</v>
      </c>
      <c r="E11" s="35" t="s">
        <v>117</v>
      </c>
      <c r="F11" s="35" t="s">
        <v>118</v>
      </c>
      <c r="G11" s="30"/>
      <c r="H11" s="30"/>
      <c r="I11" s="137">
        <f t="shared" si="0"/>
        <v>0</v>
      </c>
    </row>
    <row r="12" spans="1:9" s="28" customFormat="1" ht="12.75">
      <c r="A12" s="29">
        <v>10</v>
      </c>
      <c r="B12" s="51" t="s">
        <v>154</v>
      </c>
      <c r="C12" s="33">
        <v>2006</v>
      </c>
      <c r="D12" s="35" t="s">
        <v>99</v>
      </c>
      <c r="E12" s="35" t="s">
        <v>117</v>
      </c>
      <c r="F12" s="35" t="s">
        <v>118</v>
      </c>
      <c r="G12" s="30"/>
      <c r="H12" s="30"/>
      <c r="I12" s="137">
        <f t="shared" si="0"/>
        <v>0</v>
      </c>
    </row>
    <row r="13" spans="1:9" s="133" customFormat="1" ht="12.75">
      <c r="A13" s="155"/>
      <c r="B13" s="156"/>
      <c r="C13" s="157"/>
      <c r="D13" s="45"/>
      <c r="E13" s="45"/>
      <c r="F13" s="45"/>
      <c r="G13" s="158"/>
      <c r="H13" s="158"/>
      <c r="I13" s="174"/>
    </row>
    <row r="14" spans="1:9" s="28" customFormat="1" ht="12.75">
      <c r="A14" s="29">
        <v>1</v>
      </c>
      <c r="B14" s="212" t="s">
        <v>112</v>
      </c>
      <c r="C14" s="199">
        <v>2006</v>
      </c>
      <c r="D14" s="200" t="s">
        <v>109</v>
      </c>
      <c r="E14" s="200" t="s">
        <v>110</v>
      </c>
      <c r="F14" s="200" t="s">
        <v>80</v>
      </c>
      <c r="G14" s="201">
        <v>75</v>
      </c>
      <c r="H14" s="201">
        <v>77</v>
      </c>
      <c r="I14" s="173">
        <f aca="true" t="shared" si="1" ref="I14:I43">SUM(G14:H14)</f>
        <v>152</v>
      </c>
    </row>
    <row r="15" spans="1:9" s="28" customFormat="1" ht="12.75">
      <c r="A15" s="29">
        <v>2</v>
      </c>
      <c r="B15" s="198" t="s">
        <v>208</v>
      </c>
      <c r="C15" s="199">
        <v>2005</v>
      </c>
      <c r="D15" s="200" t="s">
        <v>81</v>
      </c>
      <c r="E15" s="200" t="s">
        <v>89</v>
      </c>
      <c r="F15" s="200" t="s">
        <v>80</v>
      </c>
      <c r="G15" s="201">
        <v>73</v>
      </c>
      <c r="H15" s="201">
        <v>70</v>
      </c>
      <c r="I15" s="173">
        <f t="shared" si="1"/>
        <v>143</v>
      </c>
    </row>
    <row r="16" spans="1:9" s="28" customFormat="1" ht="12.75">
      <c r="A16" s="29">
        <v>3</v>
      </c>
      <c r="B16" s="213" t="s">
        <v>88</v>
      </c>
      <c r="C16" s="199">
        <v>2006</v>
      </c>
      <c r="D16" s="198" t="s">
        <v>81</v>
      </c>
      <c r="E16" s="198" t="s">
        <v>89</v>
      </c>
      <c r="F16" s="202" t="s">
        <v>80</v>
      </c>
      <c r="G16" s="201">
        <v>66</v>
      </c>
      <c r="H16" s="201">
        <v>75</v>
      </c>
      <c r="I16" s="173">
        <f t="shared" si="1"/>
        <v>141</v>
      </c>
    </row>
    <row r="17" spans="1:9" s="28" customFormat="1" ht="12.75">
      <c r="A17" s="29">
        <v>4</v>
      </c>
      <c r="B17" s="138" t="s">
        <v>210</v>
      </c>
      <c r="C17" s="33">
        <v>2005</v>
      </c>
      <c r="D17" s="46" t="s">
        <v>81</v>
      </c>
      <c r="E17" s="51" t="s">
        <v>89</v>
      </c>
      <c r="F17" s="58" t="s">
        <v>80</v>
      </c>
      <c r="G17" s="48">
        <v>50</v>
      </c>
      <c r="H17" s="48">
        <v>82</v>
      </c>
      <c r="I17" s="175">
        <f t="shared" si="1"/>
        <v>132</v>
      </c>
    </row>
    <row r="18" spans="1:9" s="28" customFormat="1" ht="12.75">
      <c r="A18" s="29">
        <v>5</v>
      </c>
      <c r="B18" s="214" t="s">
        <v>145</v>
      </c>
      <c r="C18" s="52">
        <v>2008</v>
      </c>
      <c r="D18" s="53" t="s">
        <v>109</v>
      </c>
      <c r="E18" s="53" t="s">
        <v>110</v>
      </c>
      <c r="F18" s="53" t="s">
        <v>80</v>
      </c>
      <c r="G18" s="48">
        <v>67</v>
      </c>
      <c r="H18" s="48">
        <v>65</v>
      </c>
      <c r="I18" s="175">
        <f t="shared" si="1"/>
        <v>132</v>
      </c>
    </row>
    <row r="19" spans="1:9" s="28" customFormat="1" ht="12.75">
      <c r="A19" s="29">
        <v>6</v>
      </c>
      <c r="B19" s="162" t="s">
        <v>193</v>
      </c>
      <c r="C19" s="163">
        <v>2006</v>
      </c>
      <c r="D19" s="46" t="s">
        <v>81</v>
      </c>
      <c r="E19" s="51" t="s">
        <v>89</v>
      </c>
      <c r="F19" s="58" t="s">
        <v>80</v>
      </c>
      <c r="G19" s="30">
        <v>62</v>
      </c>
      <c r="H19" s="30">
        <v>68</v>
      </c>
      <c r="I19" s="175">
        <f t="shared" si="1"/>
        <v>130</v>
      </c>
    </row>
    <row r="20" spans="1:9" s="28" customFormat="1" ht="12.75">
      <c r="A20" s="29">
        <v>7</v>
      </c>
      <c r="B20" s="162" t="s">
        <v>189</v>
      </c>
      <c r="C20" s="163">
        <v>2007</v>
      </c>
      <c r="D20" s="46" t="s">
        <v>81</v>
      </c>
      <c r="E20" s="51" t="s">
        <v>89</v>
      </c>
      <c r="F20" s="58" t="s">
        <v>80</v>
      </c>
      <c r="G20" s="30">
        <v>54</v>
      </c>
      <c r="H20" s="30">
        <v>72</v>
      </c>
      <c r="I20" s="175">
        <f t="shared" si="1"/>
        <v>126</v>
      </c>
    </row>
    <row r="21" spans="1:9" s="28" customFormat="1" ht="12.75">
      <c r="A21" s="29">
        <v>8</v>
      </c>
      <c r="B21" s="162" t="s">
        <v>188</v>
      </c>
      <c r="C21" s="163">
        <v>2006</v>
      </c>
      <c r="D21" s="46" t="s">
        <v>81</v>
      </c>
      <c r="E21" s="51" t="s">
        <v>89</v>
      </c>
      <c r="F21" s="58" t="s">
        <v>80</v>
      </c>
      <c r="G21" s="30">
        <v>68</v>
      </c>
      <c r="H21" s="30">
        <v>56</v>
      </c>
      <c r="I21" s="175">
        <f t="shared" si="1"/>
        <v>124</v>
      </c>
    </row>
    <row r="22" spans="1:9" s="28" customFormat="1" ht="12.75">
      <c r="A22" s="29">
        <v>9</v>
      </c>
      <c r="B22" s="51" t="s">
        <v>111</v>
      </c>
      <c r="C22" s="52">
        <v>2006</v>
      </c>
      <c r="D22" s="53" t="s">
        <v>109</v>
      </c>
      <c r="E22" s="53" t="s">
        <v>110</v>
      </c>
      <c r="F22" s="53" t="s">
        <v>80</v>
      </c>
      <c r="G22" s="48">
        <v>68</v>
      </c>
      <c r="H22" s="48">
        <v>54</v>
      </c>
      <c r="I22" s="175">
        <f t="shared" si="1"/>
        <v>122</v>
      </c>
    </row>
    <row r="23" spans="1:9" s="28" customFormat="1" ht="12.75">
      <c r="A23" s="29">
        <v>10</v>
      </c>
      <c r="B23" s="162" t="s">
        <v>192</v>
      </c>
      <c r="C23" s="163">
        <v>2006</v>
      </c>
      <c r="D23" s="46" t="s">
        <v>81</v>
      </c>
      <c r="E23" s="51" t="s">
        <v>89</v>
      </c>
      <c r="F23" s="58" t="s">
        <v>80</v>
      </c>
      <c r="G23" s="30">
        <v>70</v>
      </c>
      <c r="H23" s="30">
        <v>48</v>
      </c>
      <c r="I23" s="175">
        <f t="shared" si="1"/>
        <v>118</v>
      </c>
    </row>
    <row r="24" spans="1:9" s="28" customFormat="1" ht="12.75">
      <c r="A24" s="29">
        <v>11</v>
      </c>
      <c r="B24" s="138" t="s">
        <v>204</v>
      </c>
      <c r="C24" s="33">
        <v>2006</v>
      </c>
      <c r="D24" s="46" t="s">
        <v>81</v>
      </c>
      <c r="E24" s="51" t="s">
        <v>89</v>
      </c>
      <c r="F24" s="58" t="s">
        <v>80</v>
      </c>
      <c r="G24" s="48">
        <v>61</v>
      </c>
      <c r="H24" s="48">
        <v>57</v>
      </c>
      <c r="I24" s="175">
        <f t="shared" si="1"/>
        <v>118</v>
      </c>
    </row>
    <row r="25" spans="1:9" s="28" customFormat="1" ht="12.75">
      <c r="A25" s="29">
        <v>12</v>
      </c>
      <c r="B25" s="138" t="s">
        <v>209</v>
      </c>
      <c r="C25" s="33">
        <v>2005</v>
      </c>
      <c r="D25" s="46" t="s">
        <v>81</v>
      </c>
      <c r="E25" s="51" t="s">
        <v>89</v>
      </c>
      <c r="F25" s="58" t="s">
        <v>80</v>
      </c>
      <c r="G25" s="48">
        <v>64</v>
      </c>
      <c r="H25" s="48">
        <v>54</v>
      </c>
      <c r="I25" s="175">
        <f t="shared" si="1"/>
        <v>118</v>
      </c>
    </row>
    <row r="26" spans="1:9" s="28" customFormat="1" ht="12.75">
      <c r="A26" s="29">
        <v>13</v>
      </c>
      <c r="B26" s="46" t="s">
        <v>147</v>
      </c>
      <c r="C26" s="33">
        <v>2006</v>
      </c>
      <c r="D26" s="53" t="s">
        <v>109</v>
      </c>
      <c r="E26" s="53" t="s">
        <v>110</v>
      </c>
      <c r="F26" s="53" t="s">
        <v>80</v>
      </c>
      <c r="G26" s="48">
        <v>63</v>
      </c>
      <c r="H26" s="48">
        <v>55</v>
      </c>
      <c r="I26" s="175">
        <f t="shared" si="1"/>
        <v>118</v>
      </c>
    </row>
    <row r="27" spans="1:9" s="28" customFormat="1" ht="12.75">
      <c r="A27" s="29">
        <v>14</v>
      </c>
      <c r="B27" s="51" t="s">
        <v>108</v>
      </c>
      <c r="C27" s="52">
        <v>2005</v>
      </c>
      <c r="D27" s="53" t="s">
        <v>109</v>
      </c>
      <c r="E27" s="53" t="s">
        <v>110</v>
      </c>
      <c r="F27" s="53" t="s">
        <v>80</v>
      </c>
      <c r="G27" s="48">
        <v>60</v>
      </c>
      <c r="H27" s="48">
        <v>57</v>
      </c>
      <c r="I27" s="175">
        <f t="shared" si="1"/>
        <v>117</v>
      </c>
    </row>
    <row r="28" spans="1:9" s="28" customFormat="1" ht="12.75">
      <c r="A28" s="29">
        <v>15</v>
      </c>
      <c r="B28" s="162" t="s">
        <v>190</v>
      </c>
      <c r="C28" s="163">
        <v>2006</v>
      </c>
      <c r="D28" s="46" t="s">
        <v>81</v>
      </c>
      <c r="E28" s="51" t="s">
        <v>89</v>
      </c>
      <c r="F28" s="58" t="s">
        <v>80</v>
      </c>
      <c r="G28" s="30">
        <v>64</v>
      </c>
      <c r="H28" s="30">
        <v>51</v>
      </c>
      <c r="I28" s="175">
        <f t="shared" si="1"/>
        <v>115</v>
      </c>
    </row>
    <row r="29" spans="1:9" s="28" customFormat="1" ht="12.75">
      <c r="A29" s="29">
        <v>16</v>
      </c>
      <c r="B29" s="162" t="s">
        <v>197</v>
      </c>
      <c r="C29" s="163">
        <v>2006</v>
      </c>
      <c r="D29" s="46" t="s">
        <v>81</v>
      </c>
      <c r="E29" s="51" t="s">
        <v>89</v>
      </c>
      <c r="F29" s="58" t="s">
        <v>80</v>
      </c>
      <c r="G29" s="30">
        <v>53</v>
      </c>
      <c r="H29" s="30">
        <v>58</v>
      </c>
      <c r="I29" s="175">
        <f t="shared" si="1"/>
        <v>111</v>
      </c>
    </row>
    <row r="30" spans="1:9" s="28" customFormat="1" ht="12.75">
      <c r="A30" s="29">
        <v>17</v>
      </c>
      <c r="B30" s="138" t="s">
        <v>205</v>
      </c>
      <c r="C30" s="33">
        <v>2005</v>
      </c>
      <c r="D30" s="46" t="s">
        <v>81</v>
      </c>
      <c r="E30" s="51" t="s">
        <v>89</v>
      </c>
      <c r="F30" s="58" t="s">
        <v>80</v>
      </c>
      <c r="G30" s="48">
        <v>41</v>
      </c>
      <c r="H30" s="48">
        <v>69</v>
      </c>
      <c r="I30" s="175">
        <f t="shared" si="1"/>
        <v>110</v>
      </c>
    </row>
    <row r="31" spans="1:9" s="28" customFormat="1" ht="12.75">
      <c r="A31" s="29">
        <v>18</v>
      </c>
      <c r="B31" s="138" t="s">
        <v>206</v>
      </c>
      <c r="C31" s="33">
        <v>2005</v>
      </c>
      <c r="D31" s="46" t="s">
        <v>81</v>
      </c>
      <c r="E31" s="51" t="s">
        <v>89</v>
      </c>
      <c r="F31" s="58" t="s">
        <v>80</v>
      </c>
      <c r="G31" s="48">
        <v>49</v>
      </c>
      <c r="H31" s="48">
        <v>48</v>
      </c>
      <c r="I31" s="175">
        <f t="shared" si="1"/>
        <v>97</v>
      </c>
    </row>
    <row r="32" spans="1:9" s="28" customFormat="1" ht="12.75">
      <c r="A32" s="29">
        <v>19</v>
      </c>
      <c r="B32" s="162" t="s">
        <v>201</v>
      </c>
      <c r="C32" s="163">
        <v>2006</v>
      </c>
      <c r="D32" s="46" t="s">
        <v>81</v>
      </c>
      <c r="E32" s="51" t="s">
        <v>89</v>
      </c>
      <c r="F32" s="58" t="s">
        <v>80</v>
      </c>
      <c r="G32" s="30">
        <v>54</v>
      </c>
      <c r="H32" s="30">
        <v>42</v>
      </c>
      <c r="I32" s="175">
        <f t="shared" si="1"/>
        <v>96</v>
      </c>
    </row>
    <row r="33" spans="1:9" s="28" customFormat="1" ht="12.75">
      <c r="A33" s="29">
        <v>20</v>
      </c>
      <c r="B33" s="46" t="s">
        <v>146</v>
      </c>
      <c r="C33" s="33">
        <v>2007</v>
      </c>
      <c r="D33" s="53" t="s">
        <v>109</v>
      </c>
      <c r="E33" s="53" t="s">
        <v>110</v>
      </c>
      <c r="F33" s="53" t="s">
        <v>80</v>
      </c>
      <c r="G33" s="48">
        <v>56</v>
      </c>
      <c r="H33" s="48">
        <v>38</v>
      </c>
      <c r="I33" s="175">
        <f t="shared" si="1"/>
        <v>94</v>
      </c>
    </row>
    <row r="34" spans="1:9" s="28" customFormat="1" ht="12.75">
      <c r="A34" s="29">
        <v>21</v>
      </c>
      <c r="B34" s="162" t="s">
        <v>202</v>
      </c>
      <c r="C34" s="163">
        <v>2006</v>
      </c>
      <c r="D34" s="46" t="s">
        <v>81</v>
      </c>
      <c r="E34" s="51" t="s">
        <v>89</v>
      </c>
      <c r="F34" s="58" t="s">
        <v>80</v>
      </c>
      <c r="G34" s="30">
        <v>38</v>
      </c>
      <c r="H34" s="30">
        <v>48</v>
      </c>
      <c r="I34" s="175">
        <f t="shared" si="1"/>
        <v>86</v>
      </c>
    </row>
    <row r="35" spans="1:9" s="28" customFormat="1" ht="12.75">
      <c r="A35" s="29">
        <v>22</v>
      </c>
      <c r="B35" s="138" t="s">
        <v>207</v>
      </c>
      <c r="C35" s="33">
        <v>2005</v>
      </c>
      <c r="D35" s="46" t="s">
        <v>81</v>
      </c>
      <c r="E35" s="51" t="s">
        <v>89</v>
      </c>
      <c r="F35" s="58" t="s">
        <v>80</v>
      </c>
      <c r="G35" s="48">
        <v>22</v>
      </c>
      <c r="H35" s="48">
        <v>61</v>
      </c>
      <c r="I35" s="175">
        <f t="shared" si="1"/>
        <v>83</v>
      </c>
    </row>
    <row r="36" spans="1:9" s="28" customFormat="1" ht="12.75">
      <c r="A36" s="29">
        <v>23</v>
      </c>
      <c r="B36" s="162" t="s">
        <v>196</v>
      </c>
      <c r="C36" s="163">
        <v>2007</v>
      </c>
      <c r="D36" s="46" t="s">
        <v>81</v>
      </c>
      <c r="E36" s="51" t="s">
        <v>89</v>
      </c>
      <c r="F36" s="58" t="s">
        <v>80</v>
      </c>
      <c r="G36" s="30">
        <v>40</v>
      </c>
      <c r="H36" s="30">
        <v>40</v>
      </c>
      <c r="I36" s="175">
        <f t="shared" si="1"/>
        <v>80</v>
      </c>
    </row>
    <row r="37" spans="1:9" s="28" customFormat="1" ht="12.75">
      <c r="A37" s="29">
        <v>24</v>
      </c>
      <c r="B37" s="162" t="s">
        <v>194</v>
      </c>
      <c r="C37" s="163">
        <v>2006</v>
      </c>
      <c r="D37" s="46" t="s">
        <v>81</v>
      </c>
      <c r="E37" s="51" t="s">
        <v>89</v>
      </c>
      <c r="F37" s="58" t="s">
        <v>80</v>
      </c>
      <c r="G37" s="30">
        <v>35</v>
      </c>
      <c r="H37" s="30">
        <v>33</v>
      </c>
      <c r="I37" s="175">
        <f t="shared" si="1"/>
        <v>68</v>
      </c>
    </row>
    <row r="38" spans="1:9" s="28" customFormat="1" ht="12.75">
      <c r="A38" s="29">
        <v>25</v>
      </c>
      <c r="B38" s="162" t="s">
        <v>198</v>
      </c>
      <c r="C38" s="163">
        <v>2005</v>
      </c>
      <c r="D38" s="46" t="s">
        <v>81</v>
      </c>
      <c r="E38" s="51" t="s">
        <v>89</v>
      </c>
      <c r="F38" s="58" t="s">
        <v>80</v>
      </c>
      <c r="G38" s="30">
        <v>29</v>
      </c>
      <c r="H38" s="30">
        <v>31</v>
      </c>
      <c r="I38" s="175">
        <f t="shared" si="1"/>
        <v>60</v>
      </c>
    </row>
    <row r="39" spans="1:9" s="28" customFormat="1" ht="12.75">
      <c r="A39" s="29">
        <v>26</v>
      </c>
      <c r="B39" s="162" t="s">
        <v>191</v>
      </c>
      <c r="C39" s="163">
        <v>2005</v>
      </c>
      <c r="D39" s="46" t="s">
        <v>81</v>
      </c>
      <c r="E39" s="51" t="s">
        <v>89</v>
      </c>
      <c r="F39" s="58" t="s">
        <v>80</v>
      </c>
      <c r="G39" s="30">
        <v>16</v>
      </c>
      <c r="H39" s="30">
        <v>43</v>
      </c>
      <c r="I39" s="175">
        <f t="shared" si="1"/>
        <v>59</v>
      </c>
    </row>
    <row r="40" spans="1:9" s="28" customFormat="1" ht="12.75">
      <c r="A40" s="29">
        <v>27</v>
      </c>
      <c r="B40" s="162" t="s">
        <v>200</v>
      </c>
      <c r="C40" s="163">
        <v>2007</v>
      </c>
      <c r="D40" s="46" t="s">
        <v>81</v>
      </c>
      <c r="E40" s="51" t="s">
        <v>89</v>
      </c>
      <c r="F40" s="58" t="s">
        <v>80</v>
      </c>
      <c r="G40" s="30">
        <v>24</v>
      </c>
      <c r="H40" s="30">
        <v>34</v>
      </c>
      <c r="I40" s="175">
        <f t="shared" si="1"/>
        <v>58</v>
      </c>
    </row>
    <row r="41" spans="1:9" s="28" customFormat="1" ht="12.75">
      <c r="A41" s="29">
        <v>28</v>
      </c>
      <c r="B41" s="162" t="s">
        <v>199</v>
      </c>
      <c r="C41" s="163">
        <v>2006</v>
      </c>
      <c r="D41" s="46" t="s">
        <v>81</v>
      </c>
      <c r="E41" s="51" t="s">
        <v>89</v>
      </c>
      <c r="F41" s="58" t="s">
        <v>80</v>
      </c>
      <c r="G41" s="30">
        <v>39</v>
      </c>
      <c r="H41" s="30">
        <v>18</v>
      </c>
      <c r="I41" s="175">
        <f t="shared" si="1"/>
        <v>57</v>
      </c>
    </row>
    <row r="42" spans="1:9" s="28" customFormat="1" ht="12.75">
      <c r="A42" s="29">
        <v>29</v>
      </c>
      <c r="B42" s="162" t="s">
        <v>203</v>
      </c>
      <c r="C42" s="163">
        <v>2006</v>
      </c>
      <c r="D42" s="46" t="s">
        <v>81</v>
      </c>
      <c r="E42" s="51" t="s">
        <v>89</v>
      </c>
      <c r="F42" s="58" t="s">
        <v>80</v>
      </c>
      <c r="G42" s="30">
        <v>34</v>
      </c>
      <c r="H42" s="30">
        <v>20</v>
      </c>
      <c r="I42" s="175">
        <f t="shared" si="1"/>
        <v>54</v>
      </c>
    </row>
    <row r="43" spans="1:9" s="28" customFormat="1" ht="12.75">
      <c r="A43" s="29">
        <v>30</v>
      </c>
      <c r="B43" s="162" t="s">
        <v>195</v>
      </c>
      <c r="C43" s="163">
        <v>2006</v>
      </c>
      <c r="D43" s="46" t="s">
        <v>81</v>
      </c>
      <c r="E43" s="51" t="s">
        <v>89</v>
      </c>
      <c r="F43" s="58" t="s">
        <v>80</v>
      </c>
      <c r="G43" s="30">
        <v>13</v>
      </c>
      <c r="H43" s="30">
        <v>33</v>
      </c>
      <c r="I43" s="175">
        <f t="shared" si="1"/>
        <v>46</v>
      </c>
    </row>
    <row r="44" s="28" customFormat="1" ht="15">
      <c r="I44" s="176"/>
    </row>
    <row r="45" s="28" customFormat="1" ht="15">
      <c r="I45" s="176"/>
    </row>
    <row r="46" spans="1:9" s="28" customFormat="1" ht="12.75">
      <c r="A46" s="1" t="s">
        <v>49</v>
      </c>
      <c r="I46" s="176"/>
    </row>
    <row r="47" spans="1:9" s="28" customFormat="1" ht="15" customHeight="1">
      <c r="A47" s="227" t="s">
        <v>6</v>
      </c>
      <c r="B47" s="228" t="s">
        <v>72</v>
      </c>
      <c r="C47" s="227" t="s">
        <v>0</v>
      </c>
      <c r="D47" s="230"/>
      <c r="E47" s="225" t="s">
        <v>1</v>
      </c>
      <c r="F47" s="225"/>
      <c r="G47" s="232">
        <v>1</v>
      </c>
      <c r="H47" s="232">
        <v>2</v>
      </c>
      <c r="I47" s="236" t="s">
        <v>5</v>
      </c>
    </row>
    <row r="48" spans="1:9" s="28" customFormat="1" ht="15">
      <c r="A48" s="226"/>
      <c r="B48" s="229"/>
      <c r="C48" s="226"/>
      <c r="D48" s="231"/>
      <c r="E48" s="226"/>
      <c r="F48" s="226"/>
      <c r="G48" s="231"/>
      <c r="H48" s="231"/>
      <c r="I48" s="237"/>
    </row>
    <row r="49" spans="1:9" s="28" customFormat="1" ht="12.75">
      <c r="A49" s="29" t="s">
        <v>12</v>
      </c>
      <c r="B49" s="233" t="s">
        <v>80</v>
      </c>
      <c r="C49" s="234"/>
      <c r="D49" s="234"/>
      <c r="E49" s="235"/>
      <c r="F49" s="36"/>
      <c r="G49" s="36"/>
      <c r="H49" s="36"/>
      <c r="I49" s="137"/>
    </row>
    <row r="50" spans="2:9" s="28" customFormat="1" ht="12.75">
      <c r="B50" s="139" t="s">
        <v>112</v>
      </c>
      <c r="C50" s="140">
        <v>2006</v>
      </c>
      <c r="D50" s="141" t="s">
        <v>109</v>
      </c>
      <c r="E50" s="141" t="s">
        <v>110</v>
      </c>
      <c r="F50" s="141" t="s">
        <v>80</v>
      </c>
      <c r="G50" s="142">
        <v>75</v>
      </c>
      <c r="H50" s="142">
        <v>77</v>
      </c>
      <c r="I50" s="173">
        <f aca="true" t="shared" si="2" ref="I50:I52">SUM(G50:H50)</f>
        <v>152</v>
      </c>
    </row>
    <row r="51" spans="2:9" s="28" customFormat="1" ht="12.75">
      <c r="B51" s="139" t="s">
        <v>208</v>
      </c>
      <c r="C51" s="140">
        <v>2005</v>
      </c>
      <c r="D51" s="141" t="s">
        <v>81</v>
      </c>
      <c r="E51" s="141" t="s">
        <v>89</v>
      </c>
      <c r="F51" s="141" t="s">
        <v>80</v>
      </c>
      <c r="G51" s="142">
        <v>73</v>
      </c>
      <c r="H51" s="142">
        <v>70</v>
      </c>
      <c r="I51" s="173">
        <f t="shared" si="2"/>
        <v>143</v>
      </c>
    </row>
    <row r="52" spans="2:9" s="28" customFormat="1" ht="12.75">
      <c r="B52" s="144" t="s">
        <v>88</v>
      </c>
      <c r="C52" s="145">
        <v>2006</v>
      </c>
      <c r="D52" s="139" t="s">
        <v>81</v>
      </c>
      <c r="E52" s="139" t="s">
        <v>89</v>
      </c>
      <c r="F52" s="146" t="s">
        <v>80</v>
      </c>
      <c r="G52" s="142">
        <v>66</v>
      </c>
      <c r="H52" s="142">
        <v>75</v>
      </c>
      <c r="I52" s="173">
        <f t="shared" si="2"/>
        <v>141</v>
      </c>
    </row>
    <row r="53" s="28" customFormat="1" ht="12.75">
      <c r="I53" s="137">
        <f>SUM(I50:I52)</f>
        <v>436</v>
      </c>
    </row>
    <row r="54" s="28" customFormat="1" ht="12.75">
      <c r="I54" s="177"/>
    </row>
    <row r="55" spans="1:9" s="28" customFormat="1" ht="12.75">
      <c r="A55" s="29" t="s">
        <v>12</v>
      </c>
      <c r="B55" s="238" t="s">
        <v>118</v>
      </c>
      <c r="C55" s="239"/>
      <c r="D55" s="239"/>
      <c r="E55" s="240"/>
      <c r="F55" s="178"/>
      <c r="G55" s="178"/>
      <c r="H55" s="178"/>
      <c r="I55" s="179"/>
    </row>
    <row r="56" spans="2:9" s="28" customFormat="1" ht="12.75">
      <c r="B56" s="138" t="s">
        <v>119</v>
      </c>
      <c r="C56" s="33">
        <v>2006</v>
      </c>
      <c r="D56" s="35" t="s">
        <v>99</v>
      </c>
      <c r="E56" s="35" t="s">
        <v>117</v>
      </c>
      <c r="F56" s="35" t="s">
        <v>118</v>
      </c>
      <c r="G56" s="30">
        <v>90</v>
      </c>
      <c r="H56" s="30">
        <v>85</v>
      </c>
      <c r="I56" s="137">
        <f>SUM(G56:H56)</f>
        <v>175</v>
      </c>
    </row>
    <row r="57" spans="2:9" s="28" customFormat="1" ht="12.75">
      <c r="B57" s="138" t="s">
        <v>153</v>
      </c>
      <c r="C57" s="33">
        <v>2006</v>
      </c>
      <c r="D57" s="35" t="s">
        <v>99</v>
      </c>
      <c r="E57" s="35" t="s">
        <v>117</v>
      </c>
      <c r="F57" s="35" t="s">
        <v>118</v>
      </c>
      <c r="G57" s="30">
        <v>78</v>
      </c>
      <c r="H57" s="30">
        <v>79</v>
      </c>
      <c r="I57" s="137">
        <f>SUM(G57:H57)</f>
        <v>157</v>
      </c>
    </row>
    <row r="58" spans="2:9" s="28" customFormat="1" ht="12.75">
      <c r="B58" s="138" t="s">
        <v>121</v>
      </c>
      <c r="C58" s="33">
        <v>2004</v>
      </c>
      <c r="D58" s="35" t="s">
        <v>99</v>
      </c>
      <c r="E58" s="35" t="s">
        <v>117</v>
      </c>
      <c r="F58" s="35" t="s">
        <v>118</v>
      </c>
      <c r="G58" s="30">
        <v>72</v>
      </c>
      <c r="H58" s="30">
        <v>74</v>
      </c>
      <c r="I58" s="137">
        <f>SUM(G58:H58)</f>
        <v>146</v>
      </c>
    </row>
    <row r="59" spans="2:9" s="28" customFormat="1" ht="12.75">
      <c r="B59" s="30"/>
      <c r="C59" s="30"/>
      <c r="I59" s="137">
        <f>SUM(I56:I58)</f>
        <v>478</v>
      </c>
    </row>
    <row r="60" s="28" customFormat="1" ht="12.75">
      <c r="I60" s="177"/>
    </row>
    <row r="61" spans="1:9" s="28" customFormat="1" ht="12.75">
      <c r="A61" s="29" t="s">
        <v>13</v>
      </c>
      <c r="B61" s="233" t="s">
        <v>80</v>
      </c>
      <c r="C61" s="234"/>
      <c r="D61" s="234"/>
      <c r="E61" s="235"/>
      <c r="F61" s="36"/>
      <c r="G61" s="36"/>
      <c r="H61" s="36"/>
      <c r="I61" s="137"/>
    </row>
    <row r="62" spans="2:9" s="28" customFormat="1" ht="12.75">
      <c r="B62" s="138"/>
      <c r="C62" s="33"/>
      <c r="D62" s="46"/>
      <c r="E62" s="51"/>
      <c r="F62" s="58"/>
      <c r="G62" s="48"/>
      <c r="H62" s="48"/>
      <c r="I62" s="175">
        <f aca="true" t="shared" si="3" ref="I62:I64">SUM(G62:H62)</f>
        <v>0</v>
      </c>
    </row>
    <row r="63" spans="2:9" s="28" customFormat="1" ht="12.75">
      <c r="B63" s="51"/>
      <c r="C63" s="52"/>
      <c r="D63" s="53"/>
      <c r="E63" s="53"/>
      <c r="F63" s="53"/>
      <c r="G63" s="48"/>
      <c r="H63" s="48"/>
      <c r="I63" s="175">
        <f t="shared" si="3"/>
        <v>0</v>
      </c>
    </row>
    <row r="64" spans="2:9" s="28" customFormat="1" ht="12.75">
      <c r="B64" s="162"/>
      <c r="C64" s="163"/>
      <c r="D64" s="46"/>
      <c r="E64" s="51"/>
      <c r="F64" s="58"/>
      <c r="G64" s="30"/>
      <c r="H64" s="30"/>
      <c r="I64" s="175">
        <f t="shared" si="3"/>
        <v>0</v>
      </c>
    </row>
    <row r="65" s="28" customFormat="1" ht="12.75">
      <c r="I65" s="137">
        <f>SUM(I62:I64)</f>
        <v>0</v>
      </c>
    </row>
    <row r="68" spans="1:9" ht="12.75">
      <c r="A68" s="29" t="s">
        <v>14</v>
      </c>
      <c r="B68" s="233" t="s">
        <v>80</v>
      </c>
      <c r="C68" s="234"/>
      <c r="D68" s="234"/>
      <c r="E68" s="235"/>
      <c r="F68" s="36"/>
      <c r="G68" s="36"/>
      <c r="H68" s="36"/>
      <c r="I68" s="137"/>
    </row>
    <row r="69" spans="1:9" ht="12.75">
      <c r="A69" s="28"/>
      <c r="B69" s="162"/>
      <c r="C69" s="163"/>
      <c r="D69" s="46"/>
      <c r="E69" s="51"/>
      <c r="F69" s="58"/>
      <c r="G69" s="30"/>
      <c r="H69" s="30"/>
      <c r="I69" s="175">
        <f aca="true" t="shared" si="4" ref="I69:I71">SUM(G69:H69)</f>
        <v>0</v>
      </c>
    </row>
    <row r="70" spans="1:9" ht="12.75">
      <c r="A70" s="28"/>
      <c r="B70" s="162"/>
      <c r="C70" s="163"/>
      <c r="D70" s="46"/>
      <c r="E70" s="51"/>
      <c r="F70" s="58"/>
      <c r="G70" s="30"/>
      <c r="H70" s="30"/>
      <c r="I70" s="175">
        <f t="shared" si="4"/>
        <v>0</v>
      </c>
    </row>
    <row r="71" spans="1:9" ht="12.75">
      <c r="A71" s="28"/>
      <c r="B71" s="51"/>
      <c r="C71" s="52"/>
      <c r="D71" s="53"/>
      <c r="E71" s="53"/>
      <c r="F71" s="53"/>
      <c r="G71" s="48"/>
      <c r="H71" s="48"/>
      <c r="I71" s="175">
        <f t="shared" si="4"/>
        <v>0</v>
      </c>
    </row>
    <row r="72" spans="1:9" ht="12.75">
      <c r="A72" s="28"/>
      <c r="B72" s="28"/>
      <c r="C72" s="28"/>
      <c r="D72" s="28"/>
      <c r="E72" s="28"/>
      <c r="F72" s="28"/>
      <c r="G72" s="28"/>
      <c r="H72" s="28"/>
      <c r="I72" s="137">
        <f>SUM(I69:I71)</f>
        <v>0</v>
      </c>
    </row>
  </sheetData>
  <autoFilter ref="A2:J2"/>
  <mergeCells count="13">
    <mergeCell ref="B68:E68"/>
    <mergeCell ref="G47:G48"/>
    <mergeCell ref="H47:H48"/>
    <mergeCell ref="I47:I48"/>
    <mergeCell ref="B49:E49"/>
    <mergeCell ref="B55:E55"/>
    <mergeCell ref="B61:E61"/>
    <mergeCell ref="F47:F48"/>
    <mergeCell ref="A47:A48"/>
    <mergeCell ref="B47:B48"/>
    <mergeCell ref="C47:C48"/>
    <mergeCell ref="D47:D48"/>
    <mergeCell ref="E47:E48"/>
  </mergeCells>
  <printOptions horizontalCentered="1"/>
  <pageMargins left="0.5118110236220472" right="0.4330708661417323" top="0.5118110236220472" bottom="0.4330708661417323" header="0.5511811023622047" footer="0.5118110236220472"/>
  <pageSetup fitToHeight="1" fitToWidth="1" horizontalDpi="600" verticalDpi="600" orientation="portrait" paperSize="9" scale="5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38"/>
  <sheetViews>
    <sheetView zoomScale="110" zoomScaleNormal="110" workbookViewId="0" topLeftCell="A1">
      <pane xSplit="2" ySplit="2" topLeftCell="C12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B29" sqref="B29:H31"/>
    </sheetView>
  </sheetViews>
  <sheetFormatPr defaultColWidth="9.125" defaultRowHeight="12.75"/>
  <cols>
    <col min="1" max="1" width="6.00390625" style="4" customWidth="1"/>
    <col min="2" max="2" width="27.00390625" style="3" customWidth="1"/>
    <col min="3" max="3" width="6.125" style="4" customWidth="1"/>
    <col min="4" max="4" width="17.25390625" style="3" bestFit="1" customWidth="1"/>
    <col min="5" max="5" width="60.75390625" style="3" customWidth="1"/>
    <col min="6" max="6" width="16.125" style="3" customWidth="1"/>
    <col min="7" max="8" width="6.75390625" style="9" customWidth="1"/>
    <col min="9" max="9" width="6.875" style="171" bestFit="1" customWidth="1"/>
    <col min="10" max="16384" width="9.125" style="3" customWidth="1"/>
  </cols>
  <sheetData>
    <row r="1" ht="24.75" customHeight="1">
      <c r="A1" s="1" t="s">
        <v>60</v>
      </c>
    </row>
    <row r="2" spans="1:10" s="2" customFormat="1" ht="12.7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203" t="s">
        <v>5</v>
      </c>
      <c r="J2" s="45"/>
    </row>
    <row r="3" spans="1:10" s="28" customFormat="1" ht="12.75">
      <c r="A3" s="29">
        <v>1</v>
      </c>
      <c r="B3" s="144" t="s">
        <v>91</v>
      </c>
      <c r="C3" s="145">
        <v>2009</v>
      </c>
      <c r="D3" s="139" t="s">
        <v>81</v>
      </c>
      <c r="E3" s="147" t="s">
        <v>92</v>
      </c>
      <c r="F3" s="139" t="s">
        <v>80</v>
      </c>
      <c r="G3" s="142">
        <v>94</v>
      </c>
      <c r="H3" s="142">
        <v>97</v>
      </c>
      <c r="I3" s="173">
        <f aca="true" t="shared" si="0" ref="I3:I8">SUM(G3:H3)</f>
        <v>191</v>
      </c>
      <c r="J3" s="45"/>
    </row>
    <row r="4" spans="1:10" s="28" customFormat="1" ht="12.75">
      <c r="A4" s="29">
        <v>2</v>
      </c>
      <c r="B4" s="139" t="s">
        <v>148</v>
      </c>
      <c r="C4" s="140">
        <v>2010</v>
      </c>
      <c r="D4" s="139" t="s">
        <v>81</v>
      </c>
      <c r="E4" s="144" t="s">
        <v>213</v>
      </c>
      <c r="F4" s="144" t="s">
        <v>80</v>
      </c>
      <c r="G4" s="142">
        <v>93</v>
      </c>
      <c r="H4" s="142">
        <v>95</v>
      </c>
      <c r="I4" s="173">
        <f t="shared" si="0"/>
        <v>188</v>
      </c>
      <c r="J4" s="45"/>
    </row>
    <row r="5" spans="1:9" s="28" customFormat="1" ht="12.75">
      <c r="A5" s="29">
        <v>3</v>
      </c>
      <c r="B5" s="139" t="s">
        <v>134</v>
      </c>
      <c r="C5" s="140">
        <v>2010</v>
      </c>
      <c r="D5" s="139" t="s">
        <v>135</v>
      </c>
      <c r="E5" s="144" t="s">
        <v>136</v>
      </c>
      <c r="F5" s="144" t="s">
        <v>80</v>
      </c>
      <c r="G5" s="142">
        <v>88</v>
      </c>
      <c r="H5" s="142">
        <v>92</v>
      </c>
      <c r="I5" s="173">
        <f t="shared" si="0"/>
        <v>180</v>
      </c>
    </row>
    <row r="6" spans="1:9" s="28" customFormat="1" ht="12.75">
      <c r="A6" s="29">
        <v>4</v>
      </c>
      <c r="B6" s="46" t="s">
        <v>107</v>
      </c>
      <c r="C6" s="33">
        <v>2012</v>
      </c>
      <c r="D6" s="46" t="s">
        <v>81</v>
      </c>
      <c r="E6" s="46" t="s">
        <v>215</v>
      </c>
      <c r="F6" s="46" t="s">
        <v>80</v>
      </c>
      <c r="G6" s="30">
        <v>74</v>
      </c>
      <c r="H6" s="30">
        <v>82</v>
      </c>
      <c r="I6" s="137">
        <f t="shared" si="0"/>
        <v>156</v>
      </c>
    </row>
    <row r="7" spans="1:9" s="28" customFormat="1" ht="12.75">
      <c r="A7" s="29">
        <v>5</v>
      </c>
      <c r="B7" s="138" t="s">
        <v>90</v>
      </c>
      <c r="C7" s="33">
        <v>2012</v>
      </c>
      <c r="D7" s="138" t="s">
        <v>81</v>
      </c>
      <c r="E7" s="138" t="s">
        <v>216</v>
      </c>
      <c r="F7" s="138" t="s">
        <v>80</v>
      </c>
      <c r="G7" s="30">
        <v>73</v>
      </c>
      <c r="H7" s="30">
        <v>74</v>
      </c>
      <c r="I7" s="137">
        <f t="shared" si="0"/>
        <v>147</v>
      </c>
    </row>
    <row r="8" spans="1:9" s="28" customFormat="1" ht="12.75">
      <c r="A8" s="29">
        <v>6</v>
      </c>
      <c r="B8" s="162" t="s">
        <v>149</v>
      </c>
      <c r="C8" s="163">
        <v>2012</v>
      </c>
      <c r="D8" s="138" t="s">
        <v>81</v>
      </c>
      <c r="E8" s="170" t="s">
        <v>214</v>
      </c>
      <c r="F8" s="138" t="s">
        <v>80</v>
      </c>
      <c r="G8" s="30">
        <v>55</v>
      </c>
      <c r="H8" s="30">
        <v>46</v>
      </c>
      <c r="I8" s="137">
        <f t="shared" si="0"/>
        <v>101</v>
      </c>
    </row>
    <row r="9" spans="1:9" s="28" customFormat="1" ht="12.75">
      <c r="A9" s="29">
        <v>7</v>
      </c>
      <c r="B9" s="46"/>
      <c r="C9" s="33"/>
      <c r="D9" s="46"/>
      <c r="E9" s="46"/>
      <c r="F9" s="46"/>
      <c r="G9" s="30"/>
      <c r="H9" s="30"/>
      <c r="I9" s="137">
        <f aca="true" t="shared" si="1" ref="I9:I17">SUM(G9:H9)</f>
        <v>0</v>
      </c>
    </row>
    <row r="10" spans="1:9" s="28" customFormat="1" ht="12.75">
      <c r="A10" s="29">
        <v>8</v>
      </c>
      <c r="B10" s="46"/>
      <c r="C10" s="33"/>
      <c r="D10" s="46"/>
      <c r="E10" s="46"/>
      <c r="F10" s="46"/>
      <c r="G10" s="30"/>
      <c r="H10" s="30"/>
      <c r="I10" s="137">
        <f t="shared" si="1"/>
        <v>0</v>
      </c>
    </row>
    <row r="11" spans="1:9" s="28" customFormat="1" ht="12.75">
      <c r="A11" s="29">
        <v>9</v>
      </c>
      <c r="B11" s="46"/>
      <c r="C11" s="33"/>
      <c r="D11" s="46"/>
      <c r="E11" s="46"/>
      <c r="F11" s="46"/>
      <c r="G11" s="30"/>
      <c r="H11" s="30"/>
      <c r="I11" s="137">
        <f t="shared" si="1"/>
        <v>0</v>
      </c>
    </row>
    <row r="12" spans="1:9" s="28" customFormat="1" ht="12.75">
      <c r="A12" s="29">
        <v>10</v>
      </c>
      <c r="B12" s="46"/>
      <c r="C12" s="33"/>
      <c r="D12" s="46"/>
      <c r="E12" s="46"/>
      <c r="F12" s="46"/>
      <c r="G12" s="30"/>
      <c r="H12" s="30"/>
      <c r="I12" s="137">
        <f t="shared" si="1"/>
        <v>0</v>
      </c>
    </row>
    <row r="13" spans="1:9" s="28" customFormat="1" ht="12.75">
      <c r="A13" s="29">
        <v>11</v>
      </c>
      <c r="B13" s="46"/>
      <c r="C13" s="33"/>
      <c r="D13" s="46"/>
      <c r="E13" s="46"/>
      <c r="F13" s="46"/>
      <c r="G13" s="30"/>
      <c r="H13" s="30"/>
      <c r="I13" s="137">
        <f t="shared" si="1"/>
        <v>0</v>
      </c>
    </row>
    <row r="14" spans="1:9" s="28" customFormat="1" ht="12.75">
      <c r="A14" s="29">
        <v>12</v>
      </c>
      <c r="B14" s="46"/>
      <c r="C14" s="33"/>
      <c r="D14" s="46"/>
      <c r="E14" s="46"/>
      <c r="F14" s="46"/>
      <c r="G14" s="30"/>
      <c r="H14" s="30"/>
      <c r="I14" s="137">
        <f t="shared" si="1"/>
        <v>0</v>
      </c>
    </row>
    <row r="15" spans="1:9" s="28" customFormat="1" ht="12.75">
      <c r="A15" s="29">
        <v>13</v>
      </c>
      <c r="B15" s="46"/>
      <c r="C15" s="33"/>
      <c r="D15" s="46"/>
      <c r="E15" s="46"/>
      <c r="F15" s="46"/>
      <c r="G15" s="30"/>
      <c r="H15" s="30"/>
      <c r="I15" s="137">
        <f t="shared" si="1"/>
        <v>0</v>
      </c>
    </row>
    <row r="16" spans="1:9" s="28" customFormat="1" ht="12.75">
      <c r="A16" s="29">
        <v>14</v>
      </c>
      <c r="B16" s="46"/>
      <c r="C16" s="33"/>
      <c r="D16" s="46"/>
      <c r="E16" s="46"/>
      <c r="F16" s="46"/>
      <c r="G16" s="30"/>
      <c r="H16" s="30"/>
      <c r="I16" s="137">
        <f t="shared" si="1"/>
        <v>0</v>
      </c>
    </row>
    <row r="17" spans="1:9" s="28" customFormat="1" ht="12.75">
      <c r="A17" s="29">
        <v>15</v>
      </c>
      <c r="B17" s="46"/>
      <c r="C17" s="33"/>
      <c r="D17" s="46"/>
      <c r="E17" s="46"/>
      <c r="F17" s="46"/>
      <c r="G17" s="30"/>
      <c r="H17" s="30"/>
      <c r="I17" s="137">
        <f t="shared" si="1"/>
        <v>0</v>
      </c>
    </row>
    <row r="18" s="28" customFormat="1" ht="15">
      <c r="I18" s="176"/>
    </row>
    <row r="19" spans="1:9" s="28" customFormat="1" ht="12.75">
      <c r="A19" s="1" t="s">
        <v>64</v>
      </c>
      <c r="I19" s="176"/>
    </row>
    <row r="20" spans="1:9" s="28" customFormat="1" ht="15" customHeight="1">
      <c r="A20" s="227" t="s">
        <v>6</v>
      </c>
      <c r="B20" s="228" t="s">
        <v>72</v>
      </c>
      <c r="C20" s="227" t="s">
        <v>0</v>
      </c>
      <c r="D20" s="230"/>
      <c r="E20" s="225" t="s">
        <v>1</v>
      </c>
      <c r="F20" s="225"/>
      <c r="G20" s="232">
        <v>1</v>
      </c>
      <c r="H20" s="232">
        <v>2</v>
      </c>
      <c r="I20" s="236" t="s">
        <v>5</v>
      </c>
    </row>
    <row r="21" spans="1:9" s="28" customFormat="1" ht="15" customHeight="1">
      <c r="A21" s="226"/>
      <c r="B21" s="229"/>
      <c r="C21" s="226"/>
      <c r="D21" s="231"/>
      <c r="E21" s="226"/>
      <c r="F21" s="226"/>
      <c r="G21" s="231"/>
      <c r="H21" s="231"/>
      <c r="I21" s="237"/>
    </row>
    <row r="22" spans="1:9" s="28" customFormat="1" ht="12.75">
      <c r="A22" s="31" t="s">
        <v>12</v>
      </c>
      <c r="B22" s="233" t="s">
        <v>80</v>
      </c>
      <c r="C22" s="234"/>
      <c r="D22" s="234"/>
      <c r="E22" s="235"/>
      <c r="F22" s="36"/>
      <c r="G22" s="36"/>
      <c r="H22" s="36"/>
      <c r="I22" s="137"/>
    </row>
    <row r="23" spans="2:9" s="28" customFormat="1" ht="12.75">
      <c r="B23" s="144" t="s">
        <v>91</v>
      </c>
      <c r="C23" s="145">
        <v>2009</v>
      </c>
      <c r="D23" s="139" t="s">
        <v>81</v>
      </c>
      <c r="E23" s="147" t="s">
        <v>92</v>
      </c>
      <c r="F23" s="139" t="s">
        <v>80</v>
      </c>
      <c r="G23" s="142">
        <v>94</v>
      </c>
      <c r="H23" s="142">
        <v>97</v>
      </c>
      <c r="I23" s="173">
        <f aca="true" t="shared" si="2" ref="I23:I25">SUM(G23:H23)</f>
        <v>191</v>
      </c>
    </row>
    <row r="24" spans="2:9" s="28" customFormat="1" ht="12.75">
      <c r="B24" s="139" t="s">
        <v>148</v>
      </c>
      <c r="C24" s="140">
        <v>2010</v>
      </c>
      <c r="D24" s="139" t="s">
        <v>81</v>
      </c>
      <c r="E24" s="144" t="s">
        <v>213</v>
      </c>
      <c r="F24" s="144" t="s">
        <v>80</v>
      </c>
      <c r="G24" s="142">
        <v>93</v>
      </c>
      <c r="H24" s="142">
        <v>95</v>
      </c>
      <c r="I24" s="173">
        <f t="shared" si="2"/>
        <v>188</v>
      </c>
    </row>
    <row r="25" spans="2:9" s="28" customFormat="1" ht="12.75">
      <c r="B25" s="139" t="s">
        <v>134</v>
      </c>
      <c r="C25" s="140">
        <v>2010</v>
      </c>
      <c r="D25" s="139" t="s">
        <v>135</v>
      </c>
      <c r="E25" s="144" t="s">
        <v>136</v>
      </c>
      <c r="F25" s="144" t="s">
        <v>80</v>
      </c>
      <c r="G25" s="142">
        <v>88</v>
      </c>
      <c r="H25" s="142">
        <v>92</v>
      </c>
      <c r="I25" s="173">
        <f t="shared" si="2"/>
        <v>180</v>
      </c>
    </row>
    <row r="26" s="28" customFormat="1" ht="12.75">
      <c r="I26" s="137">
        <f>SUM(I23:I25)</f>
        <v>559</v>
      </c>
    </row>
    <row r="27" s="28" customFormat="1" ht="12.75">
      <c r="I27" s="177"/>
    </row>
    <row r="28" spans="1:9" s="28" customFormat="1" ht="12.75">
      <c r="A28" s="29" t="s">
        <v>13</v>
      </c>
      <c r="B28" s="222" t="s">
        <v>80</v>
      </c>
      <c r="C28" s="223"/>
      <c r="D28" s="223"/>
      <c r="E28" s="224"/>
      <c r="F28" s="36"/>
      <c r="G28" s="36"/>
      <c r="H28" s="36"/>
      <c r="I28" s="137"/>
    </row>
    <row r="29" spans="2:9" s="28" customFormat="1" ht="12.75">
      <c r="B29" s="138"/>
      <c r="C29" s="33"/>
      <c r="D29" s="138"/>
      <c r="E29" s="138"/>
      <c r="F29" s="138"/>
      <c r="G29" s="30"/>
      <c r="H29" s="30"/>
      <c r="I29" s="137">
        <f>G29+H29</f>
        <v>0</v>
      </c>
    </row>
    <row r="30" spans="2:9" s="28" customFormat="1" ht="12.75">
      <c r="B30" s="138"/>
      <c r="C30" s="33"/>
      <c r="D30" s="138"/>
      <c r="E30" s="138"/>
      <c r="F30" s="138"/>
      <c r="G30" s="30"/>
      <c r="H30" s="30"/>
      <c r="I30" s="137">
        <f aca="true" t="shared" si="3" ref="I30:I31">G30+H30</f>
        <v>0</v>
      </c>
    </row>
    <row r="31" spans="2:9" s="28" customFormat="1" ht="12.75">
      <c r="B31" s="162"/>
      <c r="C31" s="163"/>
      <c r="D31" s="138"/>
      <c r="E31" s="170"/>
      <c r="F31" s="138"/>
      <c r="G31" s="30"/>
      <c r="H31" s="30"/>
      <c r="I31" s="137">
        <f t="shared" si="3"/>
        <v>0</v>
      </c>
    </row>
    <row r="32" s="28" customFormat="1" ht="12.75">
      <c r="I32" s="137">
        <f>SUM(I29:I31)</f>
        <v>0</v>
      </c>
    </row>
    <row r="33" s="28" customFormat="1" ht="12.75">
      <c r="I33" s="177"/>
    </row>
    <row r="34" spans="1:9" s="28" customFormat="1" ht="12.75">
      <c r="A34" s="29" t="s">
        <v>14</v>
      </c>
      <c r="B34" s="222"/>
      <c r="C34" s="223"/>
      <c r="D34" s="223"/>
      <c r="E34" s="224"/>
      <c r="F34" s="36"/>
      <c r="G34" s="36"/>
      <c r="H34" s="36"/>
      <c r="I34" s="137"/>
    </row>
    <row r="35" spans="1:9" ht="12.75">
      <c r="A35" s="28"/>
      <c r="B35" s="138"/>
      <c r="C35" s="33"/>
      <c r="D35" s="138"/>
      <c r="E35" s="138"/>
      <c r="F35" s="138"/>
      <c r="G35" s="30"/>
      <c r="H35" s="30"/>
      <c r="I35" s="137"/>
    </row>
    <row r="36" spans="1:9" ht="12.75">
      <c r="A36" s="28"/>
      <c r="B36" s="138"/>
      <c r="C36" s="33"/>
      <c r="D36" s="138"/>
      <c r="E36" s="138"/>
      <c r="F36" s="138"/>
      <c r="G36" s="30"/>
      <c r="H36" s="30"/>
      <c r="I36" s="137"/>
    </row>
    <row r="37" spans="1:9" ht="12.75">
      <c r="A37" s="28"/>
      <c r="B37" s="162"/>
      <c r="C37" s="163"/>
      <c r="D37" s="138"/>
      <c r="E37" s="170"/>
      <c r="F37" s="138"/>
      <c r="G37" s="30"/>
      <c r="H37" s="30"/>
      <c r="I37" s="137"/>
    </row>
    <row r="38" spans="1:9" ht="12.75">
      <c r="A38" s="28"/>
      <c r="B38" s="28"/>
      <c r="C38" s="28"/>
      <c r="D38" s="28"/>
      <c r="E38" s="28"/>
      <c r="F38" s="28"/>
      <c r="G38" s="28"/>
      <c r="H38" s="28"/>
      <c r="I38" s="137"/>
    </row>
  </sheetData>
  <mergeCells count="12">
    <mergeCell ref="G20:G21"/>
    <mergeCell ref="H20:H21"/>
    <mergeCell ref="I20:I21"/>
    <mergeCell ref="B22:E22"/>
    <mergeCell ref="B28:E28"/>
    <mergeCell ref="B34:E34"/>
    <mergeCell ref="F20:F21"/>
    <mergeCell ref="A20:A21"/>
    <mergeCell ref="B20:B21"/>
    <mergeCell ref="C20:C21"/>
    <mergeCell ref="D20:D21"/>
    <mergeCell ref="E20:E21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  <headerFooter alignWithMargins="0">
    <oddHeader xml:space="preserve">&amp;C&amp;"Arial CE,Félkövér"&amp;12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49"/>
  <sheetViews>
    <sheetView zoomScale="120" zoomScaleNormal="12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E19" sqref="E19"/>
    </sheetView>
  </sheetViews>
  <sheetFormatPr defaultColWidth="9.125" defaultRowHeight="12.75"/>
  <cols>
    <col min="1" max="1" width="6.00390625" style="4" customWidth="1"/>
    <col min="2" max="2" width="27.00390625" style="3" bestFit="1" customWidth="1"/>
    <col min="3" max="3" width="6.125" style="4" customWidth="1"/>
    <col min="4" max="4" width="17.25390625" style="3" customWidth="1"/>
    <col min="5" max="5" width="64.75390625" style="3" customWidth="1"/>
    <col min="6" max="6" width="11.25390625" style="3" customWidth="1"/>
    <col min="7" max="8" width="6.75390625" style="9" customWidth="1"/>
    <col min="9" max="9" width="6.875" style="16" bestFit="1" customWidth="1"/>
    <col min="10" max="16384" width="9.125" style="3" customWidth="1"/>
  </cols>
  <sheetData>
    <row r="1" ht="24.75" customHeight="1">
      <c r="A1" s="1" t="s">
        <v>61</v>
      </c>
    </row>
    <row r="2" spans="1:9" s="2" customFormat="1" ht="12.7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ht="12.75">
      <c r="A3" s="29">
        <v>1</v>
      </c>
      <c r="B3" s="56"/>
      <c r="C3" s="57"/>
      <c r="D3" s="46"/>
      <c r="E3" s="47"/>
      <c r="F3" s="46"/>
      <c r="G3" s="48"/>
      <c r="H3" s="48"/>
      <c r="I3" s="49">
        <f>SUM(G3:H3)</f>
        <v>0</v>
      </c>
    </row>
    <row r="4" spans="1:9" s="28" customFormat="1" ht="12.75">
      <c r="A4" s="29">
        <v>2</v>
      </c>
      <c r="B4" s="46"/>
      <c r="C4" s="33"/>
      <c r="D4" s="46"/>
      <c r="E4" s="46"/>
      <c r="F4" s="46"/>
      <c r="G4" s="48"/>
      <c r="H4" s="48"/>
      <c r="I4" s="49">
        <f>SUM(G4:H4)</f>
        <v>0</v>
      </c>
    </row>
    <row r="5" spans="1:9" s="28" customFormat="1" ht="12.75">
      <c r="A5" s="29">
        <v>3</v>
      </c>
      <c r="B5" s="46"/>
      <c r="C5" s="33"/>
      <c r="D5" s="46"/>
      <c r="E5" s="46"/>
      <c r="F5" s="46"/>
      <c r="G5" s="48"/>
      <c r="H5" s="48"/>
      <c r="I5" s="49">
        <f>SUM(G5:H5)</f>
        <v>0</v>
      </c>
    </row>
    <row r="6" spans="1:9" s="28" customFormat="1" ht="12.75">
      <c r="A6" s="29">
        <v>4</v>
      </c>
      <c r="B6" s="51"/>
      <c r="C6" s="52"/>
      <c r="D6" s="53"/>
      <c r="E6" s="53"/>
      <c r="F6" s="63"/>
      <c r="G6" s="48"/>
      <c r="H6" s="48"/>
      <c r="I6" s="49">
        <f>SUM(G6:H6)</f>
        <v>0</v>
      </c>
    </row>
    <row r="7" spans="1:9" s="28" customFormat="1" ht="12.75">
      <c r="A7" s="29">
        <v>5</v>
      </c>
      <c r="B7" s="51"/>
      <c r="C7" s="52"/>
      <c r="D7" s="53"/>
      <c r="E7" s="53"/>
      <c r="F7" s="53"/>
      <c r="G7" s="48"/>
      <c r="H7" s="48"/>
      <c r="I7" s="49">
        <f>SUM(G7:H7)</f>
        <v>0</v>
      </c>
    </row>
    <row r="8" spans="1:9" s="28" customFormat="1" ht="12.75">
      <c r="A8" s="29">
        <v>6</v>
      </c>
      <c r="B8" s="47"/>
      <c r="C8" s="54"/>
      <c r="D8" s="53"/>
      <c r="E8" s="53"/>
      <c r="F8" s="58"/>
      <c r="G8" s="48"/>
      <c r="H8" s="48"/>
      <c r="I8" s="49">
        <f aca="true" t="shared" si="0" ref="I8:I27">SUM(G8:H8)</f>
        <v>0</v>
      </c>
    </row>
    <row r="9" spans="1:9" s="28" customFormat="1" ht="12.75">
      <c r="A9" s="29">
        <v>7</v>
      </c>
      <c r="B9" s="47"/>
      <c r="C9" s="54"/>
      <c r="D9" s="53"/>
      <c r="E9" s="58"/>
      <c r="F9" s="58"/>
      <c r="G9" s="48"/>
      <c r="H9" s="48"/>
      <c r="I9" s="49">
        <f t="shared" si="0"/>
        <v>0</v>
      </c>
    </row>
    <row r="10" spans="1:9" s="28" customFormat="1" ht="12.75">
      <c r="A10" s="29">
        <v>8</v>
      </c>
      <c r="B10" s="47"/>
      <c r="C10" s="54"/>
      <c r="D10" s="53"/>
      <c r="E10" s="58"/>
      <c r="F10" s="58"/>
      <c r="G10" s="48"/>
      <c r="H10" s="48"/>
      <c r="I10" s="49">
        <f t="shared" si="0"/>
        <v>0</v>
      </c>
    </row>
    <row r="11" spans="1:9" s="28" customFormat="1" ht="12.75">
      <c r="A11" s="29">
        <v>9</v>
      </c>
      <c r="B11" s="51"/>
      <c r="C11" s="52"/>
      <c r="D11" s="53"/>
      <c r="E11" s="53"/>
      <c r="F11" s="53"/>
      <c r="G11" s="48"/>
      <c r="H11" s="48"/>
      <c r="I11" s="49">
        <f t="shared" si="0"/>
        <v>0</v>
      </c>
    </row>
    <row r="12" spans="1:9" s="28" customFormat="1" ht="12.75">
      <c r="A12" s="29">
        <v>10</v>
      </c>
      <c r="B12" s="51"/>
      <c r="C12" s="52"/>
      <c r="D12" s="53"/>
      <c r="E12" s="53"/>
      <c r="F12" s="53"/>
      <c r="G12" s="48"/>
      <c r="H12" s="48"/>
      <c r="I12" s="49">
        <f t="shared" si="0"/>
        <v>0</v>
      </c>
    </row>
    <row r="13" spans="1:9" s="28" customFormat="1" ht="12.75">
      <c r="A13" s="29">
        <v>11</v>
      </c>
      <c r="B13" s="51"/>
      <c r="C13" s="52"/>
      <c r="D13" s="53"/>
      <c r="E13" s="53"/>
      <c r="F13" s="53"/>
      <c r="G13" s="48"/>
      <c r="H13" s="48"/>
      <c r="I13" s="49">
        <f t="shared" si="0"/>
        <v>0</v>
      </c>
    </row>
    <row r="14" spans="1:9" s="28" customFormat="1" ht="12.75">
      <c r="A14" s="29">
        <v>12</v>
      </c>
      <c r="B14" s="51"/>
      <c r="C14" s="52"/>
      <c r="D14" s="53"/>
      <c r="E14" s="53"/>
      <c r="F14" s="53"/>
      <c r="G14" s="48"/>
      <c r="H14" s="48"/>
      <c r="I14" s="49">
        <f t="shared" si="0"/>
        <v>0</v>
      </c>
    </row>
    <row r="15" spans="1:9" s="28" customFormat="1" ht="12.75">
      <c r="A15" s="29">
        <v>13</v>
      </c>
      <c r="B15" s="51"/>
      <c r="C15" s="52"/>
      <c r="D15" s="53"/>
      <c r="E15" s="53"/>
      <c r="F15" s="53"/>
      <c r="G15" s="48"/>
      <c r="H15" s="48"/>
      <c r="I15" s="49">
        <f t="shared" si="0"/>
        <v>0</v>
      </c>
    </row>
    <row r="16" spans="1:9" s="28" customFormat="1" ht="12.75">
      <c r="A16" s="29">
        <v>14</v>
      </c>
      <c r="B16" s="51"/>
      <c r="C16" s="52"/>
      <c r="D16" s="53"/>
      <c r="E16" s="53"/>
      <c r="F16" s="53"/>
      <c r="G16" s="48"/>
      <c r="H16" s="48"/>
      <c r="I16" s="49">
        <f t="shared" si="0"/>
        <v>0</v>
      </c>
    </row>
    <row r="17" spans="1:9" s="28" customFormat="1" ht="12.75">
      <c r="A17" s="29">
        <v>15</v>
      </c>
      <c r="B17" s="51"/>
      <c r="C17" s="52"/>
      <c r="D17" s="53"/>
      <c r="E17" s="53"/>
      <c r="F17" s="53"/>
      <c r="G17" s="48"/>
      <c r="H17" s="48"/>
      <c r="I17" s="49">
        <f t="shared" si="0"/>
        <v>0</v>
      </c>
    </row>
    <row r="18" spans="1:9" s="28" customFormat="1" ht="12.75">
      <c r="A18" s="29">
        <v>16</v>
      </c>
      <c r="B18" s="51"/>
      <c r="C18" s="52"/>
      <c r="D18" s="53"/>
      <c r="E18" s="53"/>
      <c r="F18" s="53"/>
      <c r="G18" s="48"/>
      <c r="H18" s="48"/>
      <c r="I18" s="49">
        <f t="shared" si="0"/>
        <v>0</v>
      </c>
    </row>
    <row r="19" spans="1:9" s="28" customFormat="1" ht="12.75">
      <c r="A19" s="29">
        <v>17</v>
      </c>
      <c r="B19" s="51"/>
      <c r="C19" s="52"/>
      <c r="D19" s="53"/>
      <c r="E19" s="53"/>
      <c r="F19" s="53"/>
      <c r="G19" s="48"/>
      <c r="H19" s="48"/>
      <c r="I19" s="49">
        <f t="shared" si="0"/>
        <v>0</v>
      </c>
    </row>
    <row r="20" spans="1:9" s="28" customFormat="1" ht="12.75">
      <c r="A20" s="29">
        <v>18</v>
      </c>
      <c r="B20" s="51"/>
      <c r="C20" s="52"/>
      <c r="D20" s="53"/>
      <c r="E20" s="53"/>
      <c r="F20" s="53"/>
      <c r="G20" s="48"/>
      <c r="H20" s="48"/>
      <c r="I20" s="49">
        <f t="shared" si="0"/>
        <v>0</v>
      </c>
    </row>
    <row r="21" spans="1:9" s="28" customFormat="1" ht="12.75">
      <c r="A21" s="29">
        <v>19</v>
      </c>
      <c r="B21" s="51"/>
      <c r="C21" s="52"/>
      <c r="D21" s="53"/>
      <c r="E21" s="53"/>
      <c r="F21" s="53"/>
      <c r="G21" s="48"/>
      <c r="H21" s="48"/>
      <c r="I21" s="49">
        <f t="shared" si="0"/>
        <v>0</v>
      </c>
    </row>
    <row r="22" spans="1:9" s="28" customFormat="1" ht="12.75">
      <c r="A22" s="29">
        <v>20</v>
      </c>
      <c r="B22" s="51"/>
      <c r="C22" s="52"/>
      <c r="D22" s="53"/>
      <c r="E22" s="53"/>
      <c r="F22" s="53"/>
      <c r="G22" s="48"/>
      <c r="H22" s="48"/>
      <c r="I22" s="49">
        <f t="shared" si="0"/>
        <v>0</v>
      </c>
    </row>
    <row r="23" spans="1:9" s="28" customFormat="1" ht="12.75">
      <c r="A23" s="29">
        <v>21</v>
      </c>
      <c r="B23" s="51"/>
      <c r="C23" s="52"/>
      <c r="D23" s="53"/>
      <c r="E23" s="53"/>
      <c r="F23" s="53"/>
      <c r="G23" s="48"/>
      <c r="H23" s="48"/>
      <c r="I23" s="49">
        <f t="shared" si="0"/>
        <v>0</v>
      </c>
    </row>
    <row r="24" spans="1:9" s="28" customFormat="1" ht="12.75">
      <c r="A24" s="29">
        <v>22</v>
      </c>
      <c r="B24" s="51"/>
      <c r="C24" s="52"/>
      <c r="D24" s="53"/>
      <c r="E24" s="53"/>
      <c r="F24" s="53"/>
      <c r="G24" s="48"/>
      <c r="H24" s="48"/>
      <c r="I24" s="49">
        <f t="shared" si="0"/>
        <v>0</v>
      </c>
    </row>
    <row r="25" spans="1:9" s="28" customFormat="1" ht="12.75">
      <c r="A25" s="29">
        <v>23</v>
      </c>
      <c r="B25" s="51"/>
      <c r="C25" s="52"/>
      <c r="D25" s="53"/>
      <c r="E25" s="53"/>
      <c r="F25" s="53"/>
      <c r="G25" s="48"/>
      <c r="H25" s="48"/>
      <c r="I25" s="49">
        <f t="shared" si="0"/>
        <v>0</v>
      </c>
    </row>
    <row r="26" spans="1:9" s="28" customFormat="1" ht="12.75">
      <c r="A26" s="29">
        <v>24</v>
      </c>
      <c r="B26" s="51"/>
      <c r="C26" s="52"/>
      <c r="D26" s="53"/>
      <c r="E26" s="53"/>
      <c r="F26" s="53"/>
      <c r="G26" s="48"/>
      <c r="H26" s="48"/>
      <c r="I26" s="49">
        <f t="shared" si="0"/>
        <v>0</v>
      </c>
    </row>
    <row r="27" spans="1:9" s="28" customFormat="1" ht="12.75">
      <c r="A27" s="29">
        <v>25</v>
      </c>
      <c r="B27" s="51"/>
      <c r="C27" s="52"/>
      <c r="D27" s="53"/>
      <c r="E27" s="53"/>
      <c r="F27" s="53"/>
      <c r="G27" s="48"/>
      <c r="H27" s="48"/>
      <c r="I27" s="49">
        <f t="shared" si="0"/>
        <v>0</v>
      </c>
    </row>
    <row r="28" s="28" customFormat="1" ht="15"/>
    <row r="29" s="28" customFormat="1" ht="15"/>
    <row r="30" s="28" customFormat="1" ht="12.75">
      <c r="A30" s="1" t="s">
        <v>70</v>
      </c>
    </row>
    <row r="31" spans="1:9" s="28" customFormat="1" ht="15" customHeight="1">
      <c r="A31" s="227" t="s">
        <v>6</v>
      </c>
      <c r="B31" s="228" t="s">
        <v>72</v>
      </c>
      <c r="C31" s="227" t="s">
        <v>0</v>
      </c>
      <c r="D31" s="230"/>
      <c r="E31" s="225" t="s">
        <v>1</v>
      </c>
      <c r="F31" s="225"/>
      <c r="G31" s="232">
        <v>1</v>
      </c>
      <c r="H31" s="232">
        <v>2</v>
      </c>
      <c r="I31" s="227" t="s">
        <v>5</v>
      </c>
    </row>
    <row r="32" spans="1:9" s="28" customFormat="1" ht="15" customHeight="1">
      <c r="A32" s="226"/>
      <c r="B32" s="229"/>
      <c r="C32" s="226"/>
      <c r="D32" s="231"/>
      <c r="E32" s="226"/>
      <c r="F32" s="226"/>
      <c r="G32" s="231"/>
      <c r="H32" s="231"/>
      <c r="I32" s="226"/>
    </row>
    <row r="33" spans="1:9" s="28" customFormat="1" ht="12.75">
      <c r="A33" s="29" t="s">
        <v>12</v>
      </c>
      <c r="B33" s="222"/>
      <c r="C33" s="223"/>
      <c r="D33" s="223"/>
      <c r="E33" s="224"/>
      <c r="F33" s="36"/>
      <c r="G33" s="36"/>
      <c r="H33" s="36"/>
      <c r="I33" s="108"/>
    </row>
    <row r="34" spans="2:9" s="28" customFormat="1" ht="12.75">
      <c r="B34" s="36"/>
      <c r="C34" s="36"/>
      <c r="D34" s="36"/>
      <c r="E34" s="36"/>
      <c r="F34" s="36"/>
      <c r="G34" s="36"/>
      <c r="H34" s="36"/>
      <c r="I34" s="108">
        <f aca="true" t="shared" si="1" ref="I34:I36">SUM(G34:H34)</f>
        <v>0</v>
      </c>
    </row>
    <row r="35" spans="2:9" s="28" customFormat="1" ht="12.75">
      <c r="B35" s="36"/>
      <c r="C35" s="36"/>
      <c r="D35" s="36"/>
      <c r="E35" s="36"/>
      <c r="F35" s="36"/>
      <c r="G35" s="36"/>
      <c r="H35" s="36"/>
      <c r="I35" s="108">
        <f t="shared" si="1"/>
        <v>0</v>
      </c>
    </row>
    <row r="36" spans="2:9" s="28" customFormat="1" ht="12.75">
      <c r="B36" s="36"/>
      <c r="C36" s="36"/>
      <c r="D36" s="36"/>
      <c r="E36" s="36"/>
      <c r="F36" s="36"/>
      <c r="G36" s="36"/>
      <c r="H36" s="36"/>
      <c r="I36" s="108">
        <f t="shared" si="1"/>
        <v>0</v>
      </c>
    </row>
    <row r="37" s="28" customFormat="1" ht="12.75">
      <c r="I37" s="108">
        <f>SUM(I34:I36)</f>
        <v>0</v>
      </c>
    </row>
    <row r="38" s="28" customFormat="1" ht="12.75">
      <c r="I38" s="107"/>
    </row>
    <row r="39" spans="1:9" s="28" customFormat="1" ht="12.75">
      <c r="A39" s="29" t="s">
        <v>13</v>
      </c>
      <c r="B39" s="222"/>
      <c r="C39" s="223"/>
      <c r="D39" s="223"/>
      <c r="E39" s="224"/>
      <c r="F39" s="36"/>
      <c r="G39" s="36"/>
      <c r="H39" s="36"/>
      <c r="I39" s="108"/>
    </row>
    <row r="40" spans="2:9" s="28" customFormat="1" ht="12.75">
      <c r="B40" s="36"/>
      <c r="C40" s="36"/>
      <c r="D40" s="36"/>
      <c r="E40" s="36"/>
      <c r="F40" s="36"/>
      <c r="G40" s="36"/>
      <c r="H40" s="36"/>
      <c r="I40" s="108">
        <f aca="true" t="shared" si="2" ref="I40:I42">SUM(G40:H40)</f>
        <v>0</v>
      </c>
    </row>
    <row r="41" spans="2:9" s="28" customFormat="1" ht="12.75">
      <c r="B41" s="36"/>
      <c r="C41" s="36"/>
      <c r="D41" s="36"/>
      <c r="E41" s="36"/>
      <c r="F41" s="36"/>
      <c r="G41" s="36"/>
      <c r="H41" s="36"/>
      <c r="I41" s="108">
        <f t="shared" si="2"/>
        <v>0</v>
      </c>
    </row>
    <row r="42" spans="2:9" s="28" customFormat="1" ht="12.75">
      <c r="B42" s="36"/>
      <c r="C42" s="36"/>
      <c r="D42" s="36"/>
      <c r="E42" s="36"/>
      <c r="F42" s="36"/>
      <c r="G42" s="36"/>
      <c r="H42" s="36"/>
      <c r="I42" s="108">
        <f t="shared" si="2"/>
        <v>0</v>
      </c>
    </row>
    <row r="43" s="28" customFormat="1" ht="12.75">
      <c r="I43" s="108">
        <f>SUM(I40:I42)</f>
        <v>0</v>
      </c>
    </row>
    <row r="44" s="28" customFormat="1" ht="12.75">
      <c r="I44" s="107"/>
    </row>
    <row r="45" spans="1:9" s="28" customFormat="1" ht="12.75">
      <c r="A45" s="29" t="s">
        <v>14</v>
      </c>
      <c r="B45" s="222"/>
      <c r="C45" s="223"/>
      <c r="D45" s="223"/>
      <c r="E45" s="224"/>
      <c r="F45" s="36"/>
      <c r="G45" s="36"/>
      <c r="H45" s="36"/>
      <c r="I45" s="108"/>
    </row>
    <row r="46" spans="2:9" s="28" customFormat="1" ht="12.75">
      <c r="B46" s="36"/>
      <c r="C46" s="36"/>
      <c r="D46" s="36"/>
      <c r="E46" s="36"/>
      <c r="F46" s="36"/>
      <c r="G46" s="36"/>
      <c r="H46" s="36"/>
      <c r="I46" s="108">
        <f aca="true" t="shared" si="3" ref="I46:I48">SUM(G46:H46)</f>
        <v>0</v>
      </c>
    </row>
    <row r="47" spans="2:9" s="28" customFormat="1" ht="12.75">
      <c r="B47" s="36"/>
      <c r="C47" s="36"/>
      <c r="D47" s="36"/>
      <c r="E47" s="36"/>
      <c r="F47" s="36"/>
      <c r="G47" s="36"/>
      <c r="H47" s="36"/>
      <c r="I47" s="108">
        <f t="shared" si="3"/>
        <v>0</v>
      </c>
    </row>
    <row r="48" spans="2:9" s="28" customFormat="1" ht="12.75">
      <c r="B48" s="36"/>
      <c r="C48" s="36"/>
      <c r="D48" s="36"/>
      <c r="E48" s="36"/>
      <c r="F48" s="36"/>
      <c r="G48" s="36"/>
      <c r="H48" s="36"/>
      <c r="I48" s="108">
        <f t="shared" si="3"/>
        <v>0</v>
      </c>
    </row>
    <row r="49" s="28" customFormat="1" ht="12.75">
      <c r="I49" s="108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110" zoomScaleNormal="11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E18" sqref="E18"/>
    </sheetView>
  </sheetViews>
  <sheetFormatPr defaultColWidth="9.125" defaultRowHeight="12.75"/>
  <cols>
    <col min="1" max="1" width="6.00390625" style="4" customWidth="1"/>
    <col min="2" max="2" width="27.00390625" style="3" customWidth="1"/>
    <col min="3" max="3" width="6.125" style="4" customWidth="1"/>
    <col min="4" max="4" width="17.25390625" style="3" customWidth="1"/>
    <col min="5" max="5" width="56.625" style="3" customWidth="1"/>
    <col min="6" max="6" width="16.125" style="11" bestFit="1" customWidth="1"/>
    <col min="7" max="8" width="6.75390625" style="9" customWidth="1"/>
    <col min="9" max="9" width="6.875" style="3" bestFit="1" customWidth="1"/>
    <col min="10" max="16384" width="9.125" style="3" customWidth="1"/>
  </cols>
  <sheetData>
    <row r="1" ht="24.75" customHeight="1">
      <c r="A1" s="12" t="s">
        <v>18</v>
      </c>
    </row>
    <row r="2" spans="1:9" s="2" customFormat="1" ht="15.7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s="28" customFormat="1" ht="15.75">
      <c r="A3" s="29">
        <v>1</v>
      </c>
      <c r="B3" s="144"/>
      <c r="C3" s="145"/>
      <c r="D3" s="139"/>
      <c r="E3" s="141"/>
      <c r="F3" s="141"/>
      <c r="G3" s="142"/>
      <c r="H3" s="142"/>
      <c r="I3" s="143">
        <f>SUM(G3:H3)</f>
        <v>0</v>
      </c>
    </row>
    <row r="4" spans="1:10" s="28" customFormat="1" ht="15.75">
      <c r="A4" s="29">
        <v>2</v>
      </c>
      <c r="B4" s="139"/>
      <c r="C4" s="140"/>
      <c r="D4" s="139"/>
      <c r="E4" s="141"/>
      <c r="F4" s="141"/>
      <c r="G4" s="142"/>
      <c r="H4" s="142"/>
      <c r="I4" s="143">
        <f>SUM(G4:H4)</f>
        <v>0</v>
      </c>
      <c r="J4" s="37"/>
    </row>
    <row r="5" spans="1:10" s="28" customFormat="1" ht="15.75">
      <c r="A5" s="29">
        <v>3</v>
      </c>
      <c r="B5" s="51"/>
      <c r="C5" s="52"/>
      <c r="D5" s="51"/>
      <c r="E5" s="53"/>
      <c r="F5" s="53"/>
      <c r="G5" s="48"/>
      <c r="H5" s="48"/>
      <c r="I5" s="49">
        <f>SUM(G5:H5)</f>
        <v>0</v>
      </c>
      <c r="J5" s="37"/>
    </row>
    <row r="6" spans="1:9" s="28" customFormat="1" ht="15.75">
      <c r="A6" s="29">
        <v>4</v>
      </c>
      <c r="B6" s="51"/>
      <c r="C6" s="52"/>
      <c r="D6" s="51"/>
      <c r="E6" s="53"/>
      <c r="F6" s="53"/>
      <c r="G6" s="48"/>
      <c r="H6" s="48"/>
      <c r="I6" s="49">
        <f>SUM(G6:H6)</f>
        <v>0</v>
      </c>
    </row>
    <row r="7" spans="1:9" s="28" customFormat="1" ht="15.75">
      <c r="A7" s="29">
        <v>5</v>
      </c>
      <c r="B7" s="51"/>
      <c r="C7" s="52"/>
      <c r="D7" s="51"/>
      <c r="E7" s="53"/>
      <c r="F7" s="53"/>
      <c r="G7" s="48"/>
      <c r="H7" s="48"/>
      <c r="I7" s="49">
        <f>SUM(G7:H7)</f>
        <v>0</v>
      </c>
    </row>
    <row r="8" spans="1:9" s="28" customFormat="1" ht="15.75">
      <c r="A8" s="29">
        <v>6</v>
      </c>
      <c r="B8" s="51"/>
      <c r="C8" s="52"/>
      <c r="D8" s="51"/>
      <c r="E8" s="53"/>
      <c r="F8" s="53"/>
      <c r="G8" s="48"/>
      <c r="H8" s="48"/>
      <c r="I8" s="49">
        <f aca="true" t="shared" si="0" ref="I8:I27">SUM(G8:H8)</f>
        <v>0</v>
      </c>
    </row>
    <row r="9" spans="1:10" s="28" customFormat="1" ht="15.75">
      <c r="A9" s="29">
        <v>7</v>
      </c>
      <c r="B9" s="51"/>
      <c r="C9" s="52"/>
      <c r="D9" s="51"/>
      <c r="E9" s="56"/>
      <c r="F9" s="53"/>
      <c r="G9" s="48"/>
      <c r="H9" s="48"/>
      <c r="I9" s="49">
        <f t="shared" si="0"/>
        <v>0</v>
      </c>
      <c r="J9" s="37"/>
    </row>
    <row r="10" spans="1:9" s="28" customFormat="1" ht="15.75">
      <c r="A10" s="29">
        <v>8</v>
      </c>
      <c r="B10" s="51"/>
      <c r="C10" s="52"/>
      <c r="D10" s="51"/>
      <c r="E10" s="56"/>
      <c r="F10" s="53"/>
      <c r="G10" s="48"/>
      <c r="H10" s="48"/>
      <c r="I10" s="49">
        <f t="shared" si="0"/>
        <v>0</v>
      </c>
    </row>
    <row r="11" spans="1:9" s="28" customFormat="1" ht="15.75">
      <c r="A11" s="29">
        <v>9</v>
      </c>
      <c r="B11" s="51"/>
      <c r="C11" s="52"/>
      <c r="D11" s="51"/>
      <c r="E11" s="56"/>
      <c r="F11" s="53"/>
      <c r="G11" s="48"/>
      <c r="H11" s="48"/>
      <c r="I11" s="49">
        <f t="shared" si="0"/>
        <v>0</v>
      </c>
    </row>
    <row r="12" spans="1:9" s="28" customFormat="1" ht="15.75">
      <c r="A12" s="29">
        <v>10</v>
      </c>
      <c r="B12" s="51"/>
      <c r="C12" s="52"/>
      <c r="D12" s="51"/>
      <c r="E12" s="56"/>
      <c r="F12" s="53"/>
      <c r="G12" s="48"/>
      <c r="H12" s="48"/>
      <c r="I12" s="49">
        <f t="shared" si="0"/>
        <v>0</v>
      </c>
    </row>
    <row r="13" spans="1:9" s="28" customFormat="1" ht="15.75">
      <c r="A13" s="29">
        <v>11</v>
      </c>
      <c r="B13" s="56"/>
      <c r="C13" s="57"/>
      <c r="D13" s="51"/>
      <c r="E13" s="56"/>
      <c r="F13" s="53"/>
      <c r="G13" s="48"/>
      <c r="H13" s="48"/>
      <c r="I13" s="49">
        <f t="shared" si="0"/>
        <v>0</v>
      </c>
    </row>
    <row r="14" spans="1:9" s="28" customFormat="1" ht="15.75">
      <c r="A14" s="29">
        <v>12</v>
      </c>
      <c r="B14" s="51"/>
      <c r="C14" s="52"/>
      <c r="D14" s="51"/>
      <c r="E14" s="51"/>
      <c r="F14" s="53"/>
      <c r="G14" s="48"/>
      <c r="H14" s="48"/>
      <c r="I14" s="49">
        <f t="shared" si="0"/>
        <v>0</v>
      </c>
    </row>
    <row r="15" spans="1:9" s="28" customFormat="1" ht="15.75">
      <c r="A15" s="29">
        <v>13</v>
      </c>
      <c r="B15" s="51"/>
      <c r="C15" s="52"/>
      <c r="D15" s="51"/>
      <c r="E15" s="51"/>
      <c r="F15" s="53"/>
      <c r="G15" s="48"/>
      <c r="H15" s="48"/>
      <c r="I15" s="49">
        <f t="shared" si="0"/>
        <v>0</v>
      </c>
    </row>
    <row r="16" spans="1:9" s="28" customFormat="1" ht="15.75">
      <c r="A16" s="29">
        <v>14</v>
      </c>
      <c r="B16" s="51"/>
      <c r="C16" s="52"/>
      <c r="D16" s="51"/>
      <c r="E16" s="51"/>
      <c r="F16" s="53"/>
      <c r="G16" s="48"/>
      <c r="H16" s="48"/>
      <c r="I16" s="49">
        <f t="shared" si="0"/>
        <v>0</v>
      </c>
    </row>
    <row r="17" spans="1:9" s="28" customFormat="1" ht="15.75">
      <c r="A17" s="29">
        <v>15</v>
      </c>
      <c r="B17" s="51"/>
      <c r="C17" s="52"/>
      <c r="D17" s="51"/>
      <c r="E17" s="51"/>
      <c r="F17" s="53"/>
      <c r="G17" s="48"/>
      <c r="H17" s="48"/>
      <c r="I17" s="49">
        <f t="shared" si="0"/>
        <v>0</v>
      </c>
    </row>
    <row r="18" spans="1:9" s="28" customFormat="1" ht="15.75">
      <c r="A18" s="29">
        <v>16</v>
      </c>
      <c r="B18" s="51"/>
      <c r="C18" s="52"/>
      <c r="D18" s="51"/>
      <c r="E18" s="51"/>
      <c r="F18" s="53"/>
      <c r="G18" s="48"/>
      <c r="H18" s="48"/>
      <c r="I18" s="49">
        <f t="shared" si="0"/>
        <v>0</v>
      </c>
    </row>
    <row r="19" spans="1:9" s="28" customFormat="1" ht="15.75">
      <c r="A19" s="29">
        <v>17</v>
      </c>
      <c r="B19" s="51"/>
      <c r="C19" s="52"/>
      <c r="D19" s="51"/>
      <c r="E19" s="51"/>
      <c r="F19" s="53"/>
      <c r="G19" s="48"/>
      <c r="H19" s="48"/>
      <c r="I19" s="49">
        <f t="shared" si="0"/>
        <v>0</v>
      </c>
    </row>
    <row r="20" spans="1:9" s="28" customFormat="1" ht="15.75">
      <c r="A20" s="29">
        <v>18</v>
      </c>
      <c r="B20" s="51"/>
      <c r="C20" s="52"/>
      <c r="D20" s="51"/>
      <c r="E20" s="51"/>
      <c r="F20" s="53"/>
      <c r="G20" s="48"/>
      <c r="H20" s="48"/>
      <c r="I20" s="49">
        <f t="shared" si="0"/>
        <v>0</v>
      </c>
    </row>
    <row r="21" spans="1:9" s="28" customFormat="1" ht="15.75">
      <c r="A21" s="29">
        <v>19</v>
      </c>
      <c r="B21" s="51"/>
      <c r="C21" s="52"/>
      <c r="D21" s="51"/>
      <c r="E21" s="51"/>
      <c r="F21" s="53"/>
      <c r="G21" s="48"/>
      <c r="H21" s="48"/>
      <c r="I21" s="49">
        <f t="shared" si="0"/>
        <v>0</v>
      </c>
    </row>
    <row r="22" spans="1:9" s="28" customFormat="1" ht="15.75">
      <c r="A22" s="29">
        <v>20</v>
      </c>
      <c r="B22" s="51"/>
      <c r="C22" s="52"/>
      <c r="D22" s="51"/>
      <c r="E22" s="51"/>
      <c r="F22" s="53"/>
      <c r="G22" s="48"/>
      <c r="H22" s="48"/>
      <c r="I22" s="49">
        <f t="shared" si="0"/>
        <v>0</v>
      </c>
    </row>
    <row r="23" spans="1:9" s="28" customFormat="1" ht="15.75">
      <c r="A23" s="29">
        <v>21</v>
      </c>
      <c r="B23" s="51"/>
      <c r="C23" s="52"/>
      <c r="D23" s="51"/>
      <c r="E23" s="51"/>
      <c r="F23" s="53"/>
      <c r="G23" s="48"/>
      <c r="H23" s="48"/>
      <c r="I23" s="49">
        <f t="shared" si="0"/>
        <v>0</v>
      </c>
    </row>
    <row r="24" spans="1:9" s="28" customFormat="1" ht="15.75">
      <c r="A24" s="29">
        <v>22</v>
      </c>
      <c r="B24" s="51"/>
      <c r="C24" s="52"/>
      <c r="D24" s="51"/>
      <c r="E24" s="51"/>
      <c r="F24" s="53"/>
      <c r="G24" s="48"/>
      <c r="H24" s="48"/>
      <c r="I24" s="49">
        <f t="shared" si="0"/>
        <v>0</v>
      </c>
    </row>
    <row r="25" spans="1:9" s="28" customFormat="1" ht="15.75">
      <c r="A25" s="29">
        <v>23</v>
      </c>
      <c r="B25" s="51"/>
      <c r="C25" s="52"/>
      <c r="D25" s="51"/>
      <c r="E25" s="51"/>
      <c r="F25" s="53"/>
      <c r="G25" s="48"/>
      <c r="H25" s="48"/>
      <c r="I25" s="49">
        <f t="shared" si="0"/>
        <v>0</v>
      </c>
    </row>
    <row r="26" spans="1:9" s="28" customFormat="1" ht="15.75">
      <c r="A26" s="29">
        <v>24</v>
      </c>
      <c r="B26" s="51"/>
      <c r="C26" s="52"/>
      <c r="D26" s="51"/>
      <c r="E26" s="51"/>
      <c r="F26" s="53"/>
      <c r="G26" s="48"/>
      <c r="H26" s="48"/>
      <c r="I26" s="49">
        <f t="shared" si="0"/>
        <v>0</v>
      </c>
    </row>
    <row r="27" spans="1:9" s="28" customFormat="1" ht="15.75">
      <c r="A27" s="29">
        <v>25</v>
      </c>
      <c r="B27" s="51"/>
      <c r="C27" s="52"/>
      <c r="D27" s="51"/>
      <c r="E27" s="51"/>
      <c r="F27" s="53"/>
      <c r="G27" s="48"/>
      <c r="H27" s="48"/>
      <c r="I27" s="49">
        <f t="shared" si="0"/>
        <v>0</v>
      </c>
    </row>
    <row r="30" ht="15.75">
      <c r="A30" s="12" t="s">
        <v>50</v>
      </c>
    </row>
    <row r="31" spans="1:9" ht="15" customHeight="1">
      <c r="A31" s="227" t="s">
        <v>6</v>
      </c>
      <c r="B31" s="228" t="s">
        <v>72</v>
      </c>
      <c r="C31" s="227" t="s">
        <v>0</v>
      </c>
      <c r="D31" s="230"/>
      <c r="E31" s="225" t="s">
        <v>1</v>
      </c>
      <c r="F31" s="225"/>
      <c r="G31" s="232">
        <v>1</v>
      </c>
      <c r="H31" s="232">
        <v>2</v>
      </c>
      <c r="I31" s="227" t="s">
        <v>5</v>
      </c>
    </row>
    <row r="32" spans="1:9" ht="15" customHeight="1">
      <c r="A32" s="226"/>
      <c r="B32" s="229"/>
      <c r="C32" s="226"/>
      <c r="D32" s="231"/>
      <c r="E32" s="226"/>
      <c r="F32" s="226"/>
      <c r="G32" s="231"/>
      <c r="H32" s="231"/>
      <c r="I32" s="226"/>
    </row>
    <row r="33" spans="1:9" ht="15.75">
      <c r="A33" s="29" t="s">
        <v>12</v>
      </c>
      <c r="B33" s="222"/>
      <c r="C33" s="223"/>
      <c r="D33" s="223"/>
      <c r="E33" s="224"/>
      <c r="F33" s="36"/>
      <c r="G33" s="36"/>
      <c r="H33" s="36"/>
      <c r="I33" s="108"/>
    </row>
    <row r="34" spans="1:9" ht="15.75">
      <c r="A34" s="28"/>
      <c r="B34" s="36"/>
      <c r="C34" s="36"/>
      <c r="D34" s="36"/>
      <c r="E34" s="36"/>
      <c r="F34" s="36"/>
      <c r="G34" s="36"/>
      <c r="H34" s="36"/>
      <c r="I34" s="108">
        <f aca="true" t="shared" si="1" ref="I34:I36">SUM(G34:H34)</f>
        <v>0</v>
      </c>
    </row>
    <row r="35" spans="1:9" ht="15.75">
      <c r="A35" s="28"/>
      <c r="B35" s="36"/>
      <c r="C35" s="36"/>
      <c r="D35" s="36"/>
      <c r="E35" s="36"/>
      <c r="F35" s="36"/>
      <c r="G35" s="36"/>
      <c r="H35" s="36"/>
      <c r="I35" s="108">
        <f t="shared" si="1"/>
        <v>0</v>
      </c>
    </row>
    <row r="36" spans="1:9" ht="15.75">
      <c r="A36" s="28"/>
      <c r="B36" s="36"/>
      <c r="C36" s="36"/>
      <c r="D36" s="36"/>
      <c r="E36" s="36"/>
      <c r="F36" s="36"/>
      <c r="G36" s="36"/>
      <c r="H36" s="36"/>
      <c r="I36" s="108">
        <f t="shared" si="1"/>
        <v>0</v>
      </c>
    </row>
    <row r="37" spans="1:9" ht="15.75">
      <c r="A37" s="28"/>
      <c r="B37" s="28"/>
      <c r="C37" s="28"/>
      <c r="D37" s="28"/>
      <c r="E37" s="28"/>
      <c r="F37" s="28"/>
      <c r="G37" s="28"/>
      <c r="H37" s="28"/>
      <c r="I37" s="108">
        <f>SUM(I34:I36)</f>
        <v>0</v>
      </c>
    </row>
    <row r="38" spans="1:9" ht="15.75">
      <c r="A38" s="28"/>
      <c r="B38" s="28"/>
      <c r="C38" s="28"/>
      <c r="D38" s="28"/>
      <c r="E38" s="28"/>
      <c r="F38" s="28"/>
      <c r="G38" s="28"/>
      <c r="H38" s="28"/>
      <c r="I38" s="107"/>
    </row>
    <row r="39" spans="1:9" ht="15.75">
      <c r="A39" s="29" t="s">
        <v>13</v>
      </c>
      <c r="B39" s="222"/>
      <c r="C39" s="223"/>
      <c r="D39" s="223"/>
      <c r="E39" s="224"/>
      <c r="F39" s="36"/>
      <c r="G39" s="36"/>
      <c r="H39" s="36"/>
      <c r="I39" s="108"/>
    </row>
    <row r="40" spans="1:9" ht="15.75">
      <c r="A40" s="28"/>
      <c r="B40" s="36"/>
      <c r="C40" s="36"/>
      <c r="D40" s="36"/>
      <c r="E40" s="36"/>
      <c r="F40" s="36"/>
      <c r="G40" s="36"/>
      <c r="H40" s="36"/>
      <c r="I40" s="108">
        <f aca="true" t="shared" si="2" ref="I40:I42">SUM(G40:H40)</f>
        <v>0</v>
      </c>
    </row>
    <row r="41" spans="1:9" ht="15.75">
      <c r="A41" s="28"/>
      <c r="B41" s="36"/>
      <c r="C41" s="36"/>
      <c r="D41" s="36"/>
      <c r="E41" s="36"/>
      <c r="F41" s="36"/>
      <c r="G41" s="36"/>
      <c r="H41" s="36"/>
      <c r="I41" s="108">
        <f t="shared" si="2"/>
        <v>0</v>
      </c>
    </row>
    <row r="42" spans="1:9" ht="15.75">
      <c r="A42" s="28"/>
      <c r="B42" s="36"/>
      <c r="C42" s="36">
        <v>6</v>
      </c>
      <c r="D42" s="36"/>
      <c r="E42" s="36"/>
      <c r="F42" s="36"/>
      <c r="G42" s="36"/>
      <c r="H42" s="36"/>
      <c r="I42" s="108">
        <f t="shared" si="2"/>
        <v>0</v>
      </c>
    </row>
    <row r="43" spans="1:9" ht="15.75">
      <c r="A43" s="28"/>
      <c r="B43" s="28"/>
      <c r="C43" s="28"/>
      <c r="D43" s="28"/>
      <c r="E43" s="28"/>
      <c r="F43" s="28"/>
      <c r="G43" s="28"/>
      <c r="H43" s="28"/>
      <c r="I43" s="108">
        <f>SUM(I40:I42)</f>
        <v>0</v>
      </c>
    </row>
    <row r="44" spans="1:9" ht="15.75">
      <c r="A44" s="28"/>
      <c r="B44" s="28"/>
      <c r="C44" s="28"/>
      <c r="D44" s="28"/>
      <c r="E44" s="28"/>
      <c r="F44" s="28"/>
      <c r="G44" s="28"/>
      <c r="H44" s="28"/>
      <c r="I44" s="107"/>
    </row>
    <row r="45" spans="1:9" ht="15.75">
      <c r="A45" s="29" t="s">
        <v>14</v>
      </c>
      <c r="B45" s="222"/>
      <c r="C45" s="223"/>
      <c r="D45" s="223"/>
      <c r="E45" s="224"/>
      <c r="F45" s="36"/>
      <c r="G45" s="36"/>
      <c r="H45" s="36"/>
      <c r="I45" s="108"/>
    </row>
    <row r="46" spans="1:9" ht="15.75">
      <c r="A46" s="28"/>
      <c r="B46" s="36"/>
      <c r="C46" s="36"/>
      <c r="D46" s="36"/>
      <c r="E46" s="36"/>
      <c r="F46" s="36"/>
      <c r="G46" s="36"/>
      <c r="H46" s="36"/>
      <c r="I46" s="108">
        <f aca="true" t="shared" si="3" ref="I46:I48">SUM(G46:H46)</f>
        <v>0</v>
      </c>
    </row>
    <row r="47" spans="1:9" ht="15.75">
      <c r="A47" s="28"/>
      <c r="B47" s="36"/>
      <c r="C47" s="36"/>
      <c r="D47" s="36"/>
      <c r="E47" s="36"/>
      <c r="F47" s="36"/>
      <c r="G47" s="36"/>
      <c r="H47" s="36"/>
      <c r="I47" s="108">
        <f t="shared" si="3"/>
        <v>0</v>
      </c>
    </row>
    <row r="48" spans="1:9" ht="15.75">
      <c r="A48" s="28"/>
      <c r="B48" s="36"/>
      <c r="C48" s="36"/>
      <c r="D48" s="36"/>
      <c r="E48" s="36"/>
      <c r="F48" s="36"/>
      <c r="G48" s="36"/>
      <c r="H48" s="36"/>
      <c r="I48" s="108">
        <f t="shared" si="3"/>
        <v>0</v>
      </c>
    </row>
    <row r="49" spans="1:9" ht="15.75">
      <c r="A49" s="28"/>
      <c r="B49" s="28"/>
      <c r="C49" s="28"/>
      <c r="D49" s="28"/>
      <c r="E49" s="28"/>
      <c r="F49" s="28"/>
      <c r="G49" s="28"/>
      <c r="H49" s="28"/>
      <c r="I49" s="108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" right="0.4330708661417323" top="0.5118110236220472" bottom="0.4330708661417323" header="0.5511811023622047" footer="0.5118110236220472"/>
  <pageSetup horizontalDpi="300" verticalDpi="3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5"/>
  <sheetViews>
    <sheetView zoomScale="110" zoomScaleNormal="11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E35" sqref="E35"/>
    </sheetView>
  </sheetViews>
  <sheetFormatPr defaultColWidth="9.125" defaultRowHeight="12.75"/>
  <cols>
    <col min="1" max="1" width="6.00390625" style="4" customWidth="1"/>
    <col min="2" max="2" width="27.00390625" style="3" customWidth="1"/>
    <col min="3" max="3" width="6.125" style="4" customWidth="1"/>
    <col min="4" max="4" width="12.25390625" style="3" customWidth="1"/>
    <col min="5" max="5" width="69.25390625" style="3" customWidth="1"/>
    <col min="6" max="6" width="9.375" style="153" customWidth="1"/>
    <col min="7" max="8" width="6.75390625" style="9" customWidth="1"/>
    <col min="9" max="9" width="6.875" style="205" bestFit="1" customWidth="1"/>
    <col min="10" max="10" width="9.125" style="4" customWidth="1"/>
    <col min="11" max="16384" width="9.125" style="3" customWidth="1"/>
  </cols>
  <sheetData>
    <row r="1" ht="24.75" customHeight="1">
      <c r="A1" s="12" t="s">
        <v>19</v>
      </c>
    </row>
    <row r="2" spans="1:10" s="2" customFormat="1" ht="15.7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3" t="s">
        <v>3</v>
      </c>
      <c r="G2" s="15">
        <v>1</v>
      </c>
      <c r="H2" s="15">
        <v>2</v>
      </c>
      <c r="I2" s="206" t="s">
        <v>5</v>
      </c>
      <c r="J2" s="16"/>
    </row>
    <row r="3" spans="1:10" s="28" customFormat="1" ht="15.75">
      <c r="A3" s="154">
        <v>1</v>
      </c>
      <c r="B3" s="166" t="s">
        <v>125</v>
      </c>
      <c r="C3" s="167">
        <v>2006</v>
      </c>
      <c r="D3" s="169" t="s">
        <v>99</v>
      </c>
      <c r="E3" s="169" t="s">
        <v>117</v>
      </c>
      <c r="F3" s="167" t="s">
        <v>118</v>
      </c>
      <c r="G3" s="168">
        <v>87</v>
      </c>
      <c r="H3" s="168">
        <v>87</v>
      </c>
      <c r="I3" s="207">
        <f aca="true" t="shared" si="0" ref="I3:I14">SUM(G3:H3)</f>
        <v>174</v>
      </c>
      <c r="J3" s="37">
        <v>3</v>
      </c>
    </row>
    <row r="4" spans="1:10" s="28" customFormat="1" ht="15.75">
      <c r="A4" s="154">
        <v>2</v>
      </c>
      <c r="B4" s="166" t="s">
        <v>132</v>
      </c>
      <c r="C4" s="167">
        <v>2007</v>
      </c>
      <c r="D4" s="169" t="s">
        <v>99</v>
      </c>
      <c r="E4" s="169" t="s">
        <v>117</v>
      </c>
      <c r="F4" s="167" t="s">
        <v>118</v>
      </c>
      <c r="G4" s="168">
        <v>88</v>
      </c>
      <c r="H4" s="168">
        <v>85</v>
      </c>
      <c r="I4" s="207">
        <f t="shared" si="0"/>
        <v>173</v>
      </c>
      <c r="J4" s="37">
        <v>3</v>
      </c>
    </row>
    <row r="5" spans="1:10" s="28" customFormat="1" ht="15.75">
      <c r="A5" s="154">
        <v>3</v>
      </c>
      <c r="B5" s="166" t="s">
        <v>124</v>
      </c>
      <c r="C5" s="167">
        <v>2007</v>
      </c>
      <c r="D5" s="169" t="s">
        <v>99</v>
      </c>
      <c r="E5" s="169" t="s">
        <v>117</v>
      </c>
      <c r="F5" s="167" t="s">
        <v>118</v>
      </c>
      <c r="G5" s="168">
        <v>84</v>
      </c>
      <c r="H5" s="168">
        <v>87</v>
      </c>
      <c r="I5" s="207">
        <f t="shared" si="0"/>
        <v>171</v>
      </c>
      <c r="J5" s="37"/>
    </row>
    <row r="6" spans="1:10" s="28" customFormat="1" ht="15.75">
      <c r="A6" s="154">
        <v>4</v>
      </c>
      <c r="B6" s="138" t="s">
        <v>128</v>
      </c>
      <c r="C6" s="33">
        <v>2005</v>
      </c>
      <c r="D6" s="35" t="s">
        <v>99</v>
      </c>
      <c r="E6" s="35" t="s">
        <v>117</v>
      </c>
      <c r="F6" s="33" t="s">
        <v>118</v>
      </c>
      <c r="G6" s="30">
        <v>85</v>
      </c>
      <c r="H6" s="30">
        <v>82</v>
      </c>
      <c r="I6" s="137">
        <f t="shared" si="0"/>
        <v>167</v>
      </c>
      <c r="J6" s="37">
        <v>2</v>
      </c>
    </row>
    <row r="7" spans="1:10" s="28" customFormat="1" ht="15.75">
      <c r="A7" s="154">
        <v>5</v>
      </c>
      <c r="B7" s="138" t="s">
        <v>158</v>
      </c>
      <c r="C7" s="33">
        <v>2009</v>
      </c>
      <c r="D7" s="35" t="s">
        <v>99</v>
      </c>
      <c r="E7" s="35" t="s">
        <v>117</v>
      </c>
      <c r="F7" s="33" t="s">
        <v>118</v>
      </c>
      <c r="G7" s="30">
        <v>85</v>
      </c>
      <c r="H7" s="30">
        <v>82</v>
      </c>
      <c r="I7" s="137">
        <f t="shared" si="0"/>
        <v>167</v>
      </c>
      <c r="J7" s="37">
        <v>1</v>
      </c>
    </row>
    <row r="8" spans="1:10" s="28" customFormat="1" ht="15.75">
      <c r="A8" s="154">
        <v>6</v>
      </c>
      <c r="B8" s="138" t="s">
        <v>159</v>
      </c>
      <c r="C8" s="33">
        <v>2006</v>
      </c>
      <c r="D8" s="35" t="s">
        <v>99</v>
      </c>
      <c r="E8" s="35" t="s">
        <v>117</v>
      </c>
      <c r="F8" s="33" t="s">
        <v>118</v>
      </c>
      <c r="G8" s="30">
        <v>86</v>
      </c>
      <c r="H8" s="30">
        <v>80</v>
      </c>
      <c r="I8" s="137">
        <f t="shared" si="0"/>
        <v>166</v>
      </c>
      <c r="J8" s="37">
        <v>1</v>
      </c>
    </row>
    <row r="9" spans="1:10" s="28" customFormat="1" ht="15.75">
      <c r="A9" s="154">
        <v>7</v>
      </c>
      <c r="B9" s="138" t="s">
        <v>127</v>
      </c>
      <c r="C9" s="33">
        <v>2006</v>
      </c>
      <c r="D9" s="35" t="s">
        <v>99</v>
      </c>
      <c r="E9" s="35" t="s">
        <v>117</v>
      </c>
      <c r="F9" s="33" t="s">
        <v>118</v>
      </c>
      <c r="G9" s="30">
        <v>82</v>
      </c>
      <c r="H9" s="30">
        <v>84</v>
      </c>
      <c r="I9" s="137">
        <f t="shared" si="0"/>
        <v>166</v>
      </c>
      <c r="J9" s="37">
        <v>1</v>
      </c>
    </row>
    <row r="10" spans="1:10" s="28" customFormat="1" ht="15.75">
      <c r="A10" s="154">
        <v>8</v>
      </c>
      <c r="B10" s="138" t="s">
        <v>126</v>
      </c>
      <c r="C10" s="33">
        <v>2008</v>
      </c>
      <c r="D10" s="35" t="s">
        <v>99</v>
      </c>
      <c r="E10" s="35" t="s">
        <v>117</v>
      </c>
      <c r="F10" s="33" t="s">
        <v>118</v>
      </c>
      <c r="G10" s="30">
        <v>85</v>
      </c>
      <c r="H10" s="30">
        <v>78</v>
      </c>
      <c r="I10" s="137">
        <f t="shared" si="0"/>
        <v>163</v>
      </c>
      <c r="J10" s="37">
        <v>2</v>
      </c>
    </row>
    <row r="11" spans="1:10" s="28" customFormat="1" ht="15.75">
      <c r="A11" s="154">
        <v>9</v>
      </c>
      <c r="B11" s="138" t="s">
        <v>133</v>
      </c>
      <c r="C11" s="33">
        <v>2004</v>
      </c>
      <c r="D11" s="35" t="s">
        <v>99</v>
      </c>
      <c r="E11" s="35" t="s">
        <v>117</v>
      </c>
      <c r="F11" s="33" t="s">
        <v>118</v>
      </c>
      <c r="G11" s="30">
        <v>80</v>
      </c>
      <c r="H11" s="30">
        <v>74</v>
      </c>
      <c r="I11" s="137">
        <f t="shared" si="0"/>
        <v>154</v>
      </c>
      <c r="J11" s="37">
        <v>0</v>
      </c>
    </row>
    <row r="12" spans="1:10" s="28" customFormat="1" ht="15.75">
      <c r="A12" s="154">
        <v>10</v>
      </c>
      <c r="B12" s="138" t="s">
        <v>157</v>
      </c>
      <c r="C12" s="33">
        <v>2007</v>
      </c>
      <c r="D12" s="35" t="s">
        <v>99</v>
      </c>
      <c r="E12" s="35" t="s">
        <v>117</v>
      </c>
      <c r="F12" s="33" t="s">
        <v>118</v>
      </c>
      <c r="G12" s="30">
        <v>63</v>
      </c>
      <c r="H12" s="30">
        <v>62</v>
      </c>
      <c r="I12" s="137">
        <f t="shared" si="0"/>
        <v>125</v>
      </c>
      <c r="J12" s="37">
        <v>0</v>
      </c>
    </row>
    <row r="13" spans="1:10" s="28" customFormat="1" ht="15.75">
      <c r="A13" s="154">
        <v>11</v>
      </c>
      <c r="B13" s="138" t="s">
        <v>160</v>
      </c>
      <c r="C13" s="33">
        <v>2008</v>
      </c>
      <c r="D13" s="35" t="s">
        <v>99</v>
      </c>
      <c r="E13" s="35" t="s">
        <v>117</v>
      </c>
      <c r="F13" s="33" t="s">
        <v>118</v>
      </c>
      <c r="G13" s="30">
        <v>67</v>
      </c>
      <c r="H13" s="30">
        <v>55</v>
      </c>
      <c r="I13" s="137">
        <f t="shared" si="0"/>
        <v>122</v>
      </c>
      <c r="J13" s="37">
        <v>0</v>
      </c>
    </row>
    <row r="14" spans="1:10" s="28" customFormat="1" ht="15.75">
      <c r="A14" s="154"/>
      <c r="B14" s="138"/>
      <c r="C14" s="33"/>
      <c r="D14" s="35"/>
      <c r="E14" s="35"/>
      <c r="F14" s="33"/>
      <c r="G14" s="30"/>
      <c r="H14" s="30"/>
      <c r="I14" s="137">
        <f t="shared" si="0"/>
        <v>0</v>
      </c>
      <c r="J14" s="37"/>
    </row>
    <row r="15" spans="1:10" s="133" customFormat="1" ht="15.75">
      <c r="A15" s="160"/>
      <c r="B15" s="156"/>
      <c r="C15" s="157"/>
      <c r="D15" s="45"/>
      <c r="E15" s="45"/>
      <c r="F15" s="157"/>
      <c r="G15" s="158"/>
      <c r="H15" s="158"/>
      <c r="I15" s="174"/>
      <c r="J15" s="155"/>
    </row>
    <row r="16" spans="1:10" s="28" customFormat="1" ht="15.75">
      <c r="A16" s="154">
        <v>1</v>
      </c>
      <c r="B16" s="211" t="s">
        <v>173</v>
      </c>
      <c r="C16" s="165">
        <v>2004</v>
      </c>
      <c r="D16" s="166" t="s">
        <v>81</v>
      </c>
      <c r="E16" s="164" t="s">
        <v>89</v>
      </c>
      <c r="F16" s="167" t="s">
        <v>80</v>
      </c>
      <c r="G16" s="168">
        <v>72</v>
      </c>
      <c r="H16" s="168">
        <v>75</v>
      </c>
      <c r="I16" s="207">
        <f aca="true" t="shared" si="1" ref="I16:I53">SUM(G16:H16)</f>
        <v>147</v>
      </c>
      <c r="J16" s="37"/>
    </row>
    <row r="17" spans="1:10" s="28" customFormat="1" ht="15.75">
      <c r="A17" s="154">
        <v>2</v>
      </c>
      <c r="B17" s="164" t="s">
        <v>177</v>
      </c>
      <c r="C17" s="165">
        <v>2005</v>
      </c>
      <c r="D17" s="166" t="s">
        <v>81</v>
      </c>
      <c r="E17" s="164" t="s">
        <v>89</v>
      </c>
      <c r="F17" s="167" t="s">
        <v>80</v>
      </c>
      <c r="G17" s="168">
        <v>66</v>
      </c>
      <c r="H17" s="168">
        <v>74</v>
      </c>
      <c r="I17" s="207">
        <f t="shared" si="1"/>
        <v>140</v>
      </c>
      <c r="J17" s="37"/>
    </row>
    <row r="18" spans="1:10" s="28" customFormat="1" ht="15.75">
      <c r="A18" s="154">
        <v>3</v>
      </c>
      <c r="B18" s="210" t="s">
        <v>113</v>
      </c>
      <c r="C18" s="167">
        <v>2007</v>
      </c>
      <c r="D18" s="166" t="s">
        <v>109</v>
      </c>
      <c r="E18" s="169" t="s">
        <v>110</v>
      </c>
      <c r="F18" s="167" t="s">
        <v>80</v>
      </c>
      <c r="G18" s="168">
        <v>64</v>
      </c>
      <c r="H18" s="168">
        <v>75</v>
      </c>
      <c r="I18" s="207">
        <f t="shared" si="1"/>
        <v>139</v>
      </c>
      <c r="J18" s="37"/>
    </row>
    <row r="19" spans="1:10" s="28" customFormat="1" ht="15.75">
      <c r="A19" s="154">
        <v>4</v>
      </c>
      <c r="B19" s="138" t="s">
        <v>85</v>
      </c>
      <c r="C19" s="33">
        <v>2007</v>
      </c>
      <c r="D19" s="138" t="s">
        <v>81</v>
      </c>
      <c r="E19" s="35" t="s">
        <v>89</v>
      </c>
      <c r="F19" s="33" t="s">
        <v>80</v>
      </c>
      <c r="G19" s="30">
        <v>77</v>
      </c>
      <c r="H19" s="30">
        <v>62</v>
      </c>
      <c r="I19" s="137">
        <f t="shared" si="1"/>
        <v>139</v>
      </c>
      <c r="J19" s="37"/>
    </row>
    <row r="20" spans="1:10" s="28" customFormat="1" ht="15.75">
      <c r="A20" s="154">
        <v>5</v>
      </c>
      <c r="B20" s="89" t="s">
        <v>116</v>
      </c>
      <c r="C20" s="33">
        <v>2004</v>
      </c>
      <c r="D20" s="89" t="s">
        <v>109</v>
      </c>
      <c r="E20" s="89" t="s">
        <v>110</v>
      </c>
      <c r="F20" s="33" t="s">
        <v>80</v>
      </c>
      <c r="G20" s="30">
        <v>58</v>
      </c>
      <c r="H20" s="30">
        <v>75</v>
      </c>
      <c r="I20" s="137">
        <f t="shared" si="1"/>
        <v>133</v>
      </c>
      <c r="J20" s="37" t="s">
        <v>211</v>
      </c>
    </row>
    <row r="21" spans="1:10" s="28" customFormat="1" ht="15.75">
      <c r="A21" s="154">
        <v>6</v>
      </c>
      <c r="B21" s="209" t="s">
        <v>167</v>
      </c>
      <c r="C21" s="163">
        <v>2006</v>
      </c>
      <c r="D21" s="138" t="s">
        <v>81</v>
      </c>
      <c r="E21" s="162" t="s">
        <v>89</v>
      </c>
      <c r="F21" s="33" t="s">
        <v>80</v>
      </c>
      <c r="G21" s="30">
        <v>53</v>
      </c>
      <c r="H21" s="30">
        <v>73</v>
      </c>
      <c r="I21" s="137">
        <f t="shared" si="1"/>
        <v>126</v>
      </c>
      <c r="J21" s="37"/>
    </row>
    <row r="22" spans="1:10" s="28" customFormat="1" ht="15.75">
      <c r="A22" s="154">
        <v>7</v>
      </c>
      <c r="B22" s="138" t="s">
        <v>161</v>
      </c>
      <c r="C22" s="33">
        <v>2006</v>
      </c>
      <c r="D22" s="138" t="s">
        <v>81</v>
      </c>
      <c r="E22" s="138" t="s">
        <v>89</v>
      </c>
      <c r="F22" s="33" t="s">
        <v>80</v>
      </c>
      <c r="G22" s="30">
        <v>55</v>
      </c>
      <c r="H22" s="30">
        <v>70</v>
      </c>
      <c r="I22" s="137">
        <f t="shared" si="1"/>
        <v>125</v>
      </c>
      <c r="J22" s="37"/>
    </row>
    <row r="23" spans="1:10" s="28" customFormat="1" ht="15.75">
      <c r="A23" s="154">
        <v>8</v>
      </c>
      <c r="B23" s="162" t="s">
        <v>178</v>
      </c>
      <c r="C23" s="163">
        <v>2005</v>
      </c>
      <c r="D23" s="138" t="s">
        <v>81</v>
      </c>
      <c r="E23" s="162" t="s">
        <v>89</v>
      </c>
      <c r="F23" s="33" t="s">
        <v>80</v>
      </c>
      <c r="G23" s="30">
        <v>56</v>
      </c>
      <c r="H23" s="30">
        <v>65</v>
      </c>
      <c r="I23" s="137">
        <f t="shared" si="1"/>
        <v>121</v>
      </c>
      <c r="J23" s="37"/>
    </row>
    <row r="24" spans="1:10" s="28" customFormat="1" ht="15.75">
      <c r="A24" s="154">
        <v>9</v>
      </c>
      <c r="B24" s="162" t="s">
        <v>171</v>
      </c>
      <c r="C24" s="163">
        <v>2005</v>
      </c>
      <c r="D24" s="138" t="s">
        <v>81</v>
      </c>
      <c r="E24" s="162" t="s">
        <v>89</v>
      </c>
      <c r="F24" s="33" t="s">
        <v>80</v>
      </c>
      <c r="G24" s="30">
        <v>60</v>
      </c>
      <c r="H24" s="30">
        <v>60</v>
      </c>
      <c r="I24" s="137">
        <f t="shared" si="1"/>
        <v>120</v>
      </c>
      <c r="J24" s="37"/>
    </row>
    <row r="25" spans="1:10" s="28" customFormat="1" ht="15.75">
      <c r="A25" s="154">
        <v>11</v>
      </c>
      <c r="B25" s="162" t="s">
        <v>183</v>
      </c>
      <c r="C25" s="163">
        <v>2008</v>
      </c>
      <c r="D25" s="138" t="s">
        <v>81</v>
      </c>
      <c r="E25" s="162" t="s">
        <v>89</v>
      </c>
      <c r="F25" s="33" t="s">
        <v>80</v>
      </c>
      <c r="G25" s="30">
        <v>55</v>
      </c>
      <c r="H25" s="30">
        <v>65</v>
      </c>
      <c r="I25" s="137">
        <f t="shared" si="1"/>
        <v>120</v>
      </c>
      <c r="J25" s="37"/>
    </row>
    <row r="26" spans="1:10" s="28" customFormat="1" ht="15.75">
      <c r="A26" s="154">
        <v>12</v>
      </c>
      <c r="B26" s="138" t="s">
        <v>115</v>
      </c>
      <c r="C26" s="33">
        <v>2004</v>
      </c>
      <c r="D26" s="138" t="s">
        <v>109</v>
      </c>
      <c r="E26" s="138" t="s">
        <v>110</v>
      </c>
      <c r="F26" s="33" t="s">
        <v>80</v>
      </c>
      <c r="G26" s="30">
        <v>58</v>
      </c>
      <c r="H26" s="30">
        <v>61</v>
      </c>
      <c r="I26" s="137">
        <f t="shared" si="1"/>
        <v>119</v>
      </c>
      <c r="J26" s="37"/>
    </row>
    <row r="27" spans="1:10" s="28" customFormat="1" ht="15.75">
      <c r="A27" s="154">
        <v>13</v>
      </c>
      <c r="B27" s="162" t="s">
        <v>176</v>
      </c>
      <c r="C27" s="163">
        <v>2005</v>
      </c>
      <c r="D27" s="138" t="s">
        <v>81</v>
      </c>
      <c r="E27" s="162" t="s">
        <v>89</v>
      </c>
      <c r="F27" s="33" t="s">
        <v>80</v>
      </c>
      <c r="G27" s="30">
        <v>54</v>
      </c>
      <c r="H27" s="30">
        <v>65</v>
      </c>
      <c r="I27" s="137">
        <f t="shared" si="1"/>
        <v>119</v>
      </c>
      <c r="J27" s="37"/>
    </row>
    <row r="28" spans="1:10" s="28" customFormat="1" ht="15.75">
      <c r="A28" s="154">
        <v>14</v>
      </c>
      <c r="B28" s="56" t="s">
        <v>166</v>
      </c>
      <c r="C28" s="57">
        <v>2006</v>
      </c>
      <c r="D28" s="51" t="s">
        <v>81</v>
      </c>
      <c r="E28" s="63" t="s">
        <v>89</v>
      </c>
      <c r="F28" s="52" t="s">
        <v>80</v>
      </c>
      <c r="G28" s="48">
        <v>54</v>
      </c>
      <c r="H28" s="48">
        <v>62</v>
      </c>
      <c r="I28" s="175">
        <f t="shared" si="1"/>
        <v>116</v>
      </c>
      <c r="J28" s="37"/>
    </row>
    <row r="29" spans="1:10" s="28" customFormat="1" ht="15.75">
      <c r="A29" s="154">
        <v>15</v>
      </c>
      <c r="B29" s="56" t="s">
        <v>172</v>
      </c>
      <c r="C29" s="57">
        <v>2005</v>
      </c>
      <c r="D29" s="51" t="s">
        <v>81</v>
      </c>
      <c r="E29" s="63" t="s">
        <v>89</v>
      </c>
      <c r="F29" s="52" t="s">
        <v>80</v>
      </c>
      <c r="G29" s="48">
        <v>60</v>
      </c>
      <c r="H29" s="48">
        <v>56</v>
      </c>
      <c r="I29" s="175">
        <f t="shared" si="1"/>
        <v>116</v>
      </c>
      <c r="J29" s="37"/>
    </row>
    <row r="30" spans="1:10" s="28" customFormat="1" ht="15.75">
      <c r="A30" s="154">
        <v>16</v>
      </c>
      <c r="B30" s="56" t="s">
        <v>182</v>
      </c>
      <c r="C30" s="57">
        <v>2005</v>
      </c>
      <c r="D30" s="51" t="s">
        <v>81</v>
      </c>
      <c r="E30" s="63" t="s">
        <v>89</v>
      </c>
      <c r="F30" s="52" t="s">
        <v>80</v>
      </c>
      <c r="G30" s="48">
        <v>56</v>
      </c>
      <c r="H30" s="48">
        <v>56</v>
      </c>
      <c r="I30" s="175">
        <f t="shared" si="1"/>
        <v>112</v>
      </c>
      <c r="J30" s="37"/>
    </row>
    <row r="31" spans="1:10" s="28" customFormat="1" ht="15.75">
      <c r="A31" s="154">
        <v>17</v>
      </c>
      <c r="B31" s="138" t="s">
        <v>84</v>
      </c>
      <c r="C31" s="52">
        <v>2007</v>
      </c>
      <c r="D31" s="51" t="s">
        <v>81</v>
      </c>
      <c r="E31" s="53" t="s">
        <v>89</v>
      </c>
      <c r="F31" s="52" t="s">
        <v>80</v>
      </c>
      <c r="G31" s="48">
        <v>51</v>
      </c>
      <c r="H31" s="48">
        <v>60</v>
      </c>
      <c r="I31" s="175">
        <f t="shared" si="1"/>
        <v>111</v>
      </c>
      <c r="J31" s="37"/>
    </row>
    <row r="32" spans="1:10" s="28" customFormat="1" ht="15.75">
      <c r="A32" s="154">
        <v>18</v>
      </c>
      <c r="B32" s="56" t="s">
        <v>168</v>
      </c>
      <c r="C32" s="57">
        <v>2007</v>
      </c>
      <c r="D32" s="51" t="s">
        <v>81</v>
      </c>
      <c r="E32" s="63" t="s">
        <v>89</v>
      </c>
      <c r="F32" s="52" t="s">
        <v>80</v>
      </c>
      <c r="G32" s="48">
        <v>61</v>
      </c>
      <c r="H32" s="48">
        <v>49</v>
      </c>
      <c r="I32" s="175">
        <f t="shared" si="1"/>
        <v>110</v>
      </c>
      <c r="J32" s="37"/>
    </row>
    <row r="33" spans="1:10" s="28" customFormat="1" ht="15.75">
      <c r="A33" s="154">
        <v>19</v>
      </c>
      <c r="B33" s="162" t="s">
        <v>87</v>
      </c>
      <c r="C33" s="57">
        <v>2005</v>
      </c>
      <c r="D33" s="51" t="s">
        <v>81</v>
      </c>
      <c r="E33" s="56" t="s">
        <v>89</v>
      </c>
      <c r="F33" s="52" t="s">
        <v>80</v>
      </c>
      <c r="G33" s="48">
        <v>39</v>
      </c>
      <c r="H33" s="48">
        <v>71</v>
      </c>
      <c r="I33" s="175">
        <f t="shared" si="1"/>
        <v>110</v>
      </c>
      <c r="J33" s="37"/>
    </row>
    <row r="34" spans="1:10" s="28" customFormat="1" ht="15.75">
      <c r="A34" s="154">
        <v>20</v>
      </c>
      <c r="B34" s="56" t="s">
        <v>174</v>
      </c>
      <c r="C34" s="57">
        <v>2005</v>
      </c>
      <c r="D34" s="51" t="s">
        <v>81</v>
      </c>
      <c r="E34" s="63" t="s">
        <v>89</v>
      </c>
      <c r="F34" s="52" t="s">
        <v>80</v>
      </c>
      <c r="G34" s="48">
        <v>59</v>
      </c>
      <c r="H34" s="48">
        <v>50</v>
      </c>
      <c r="I34" s="175">
        <f t="shared" si="1"/>
        <v>109</v>
      </c>
      <c r="J34" s="37"/>
    </row>
    <row r="35" spans="1:10" s="28" customFormat="1" ht="15.75">
      <c r="A35" s="154">
        <v>21</v>
      </c>
      <c r="B35" s="138" t="s">
        <v>150</v>
      </c>
      <c r="C35" s="33">
        <v>2007</v>
      </c>
      <c r="D35" s="51" t="s">
        <v>109</v>
      </c>
      <c r="E35" s="53" t="s">
        <v>110</v>
      </c>
      <c r="F35" s="33" t="s">
        <v>80</v>
      </c>
      <c r="G35" s="30">
        <v>58</v>
      </c>
      <c r="H35" s="30">
        <v>48</v>
      </c>
      <c r="I35" s="175">
        <f t="shared" si="1"/>
        <v>106</v>
      </c>
      <c r="J35" s="37"/>
    </row>
    <row r="36" spans="1:10" s="28" customFormat="1" ht="15.75">
      <c r="A36" s="154">
        <v>22</v>
      </c>
      <c r="B36" s="138" t="s">
        <v>184</v>
      </c>
      <c r="C36" s="52">
        <v>2004</v>
      </c>
      <c r="D36" s="51" t="s">
        <v>81</v>
      </c>
      <c r="E36" s="51" t="s">
        <v>89</v>
      </c>
      <c r="F36" s="52" t="s">
        <v>80</v>
      </c>
      <c r="G36" s="48">
        <v>53</v>
      </c>
      <c r="H36" s="48">
        <v>53</v>
      </c>
      <c r="I36" s="175">
        <f t="shared" si="1"/>
        <v>106</v>
      </c>
      <c r="J36" s="37"/>
    </row>
    <row r="37" spans="1:10" s="28" customFormat="1" ht="15.75">
      <c r="A37" s="154">
        <v>23</v>
      </c>
      <c r="B37" s="56" t="s">
        <v>180</v>
      </c>
      <c r="C37" s="57">
        <v>2006</v>
      </c>
      <c r="D37" s="51" t="s">
        <v>81</v>
      </c>
      <c r="E37" s="63" t="s">
        <v>89</v>
      </c>
      <c r="F37" s="52" t="s">
        <v>80</v>
      </c>
      <c r="G37" s="48">
        <v>51</v>
      </c>
      <c r="H37" s="48">
        <v>53</v>
      </c>
      <c r="I37" s="175">
        <f t="shared" si="1"/>
        <v>104</v>
      </c>
      <c r="J37" s="37"/>
    </row>
    <row r="38" spans="1:10" s="28" customFormat="1" ht="15.75">
      <c r="A38" s="154">
        <v>24</v>
      </c>
      <c r="B38" s="56" t="s">
        <v>185</v>
      </c>
      <c r="C38" s="57">
        <v>2006</v>
      </c>
      <c r="D38" s="51" t="s">
        <v>81</v>
      </c>
      <c r="E38" s="63" t="s">
        <v>89</v>
      </c>
      <c r="F38" s="52" t="s">
        <v>80</v>
      </c>
      <c r="G38" s="48">
        <v>49</v>
      </c>
      <c r="H38" s="48">
        <v>54</v>
      </c>
      <c r="I38" s="175">
        <f t="shared" si="1"/>
        <v>103</v>
      </c>
      <c r="J38" s="37"/>
    </row>
    <row r="39" spans="1:10" s="28" customFormat="1" ht="15.75">
      <c r="A39" s="154">
        <v>25</v>
      </c>
      <c r="B39" s="56" t="s">
        <v>170</v>
      </c>
      <c r="C39" s="57">
        <v>2006</v>
      </c>
      <c r="D39" s="51" t="s">
        <v>81</v>
      </c>
      <c r="E39" s="63" t="s">
        <v>89</v>
      </c>
      <c r="F39" s="52" t="s">
        <v>80</v>
      </c>
      <c r="G39" s="48">
        <v>53</v>
      </c>
      <c r="H39" s="48">
        <v>43</v>
      </c>
      <c r="I39" s="175">
        <f t="shared" si="1"/>
        <v>96</v>
      </c>
      <c r="J39" s="37"/>
    </row>
    <row r="40" spans="1:10" s="28" customFormat="1" ht="15.75">
      <c r="A40" s="154">
        <v>26</v>
      </c>
      <c r="B40" s="56" t="s">
        <v>163</v>
      </c>
      <c r="C40" s="57">
        <v>2006</v>
      </c>
      <c r="D40" s="51" t="s">
        <v>81</v>
      </c>
      <c r="E40" s="63" t="s">
        <v>89</v>
      </c>
      <c r="F40" s="52" t="s">
        <v>80</v>
      </c>
      <c r="G40" s="48">
        <v>55</v>
      </c>
      <c r="H40" s="48">
        <v>39</v>
      </c>
      <c r="I40" s="175">
        <f t="shared" si="1"/>
        <v>94</v>
      </c>
      <c r="J40" s="37"/>
    </row>
    <row r="41" spans="1:10" s="28" customFormat="1" ht="15.75">
      <c r="A41" s="154">
        <v>27</v>
      </c>
      <c r="B41" s="56" t="s">
        <v>169</v>
      </c>
      <c r="C41" s="57">
        <v>2006</v>
      </c>
      <c r="D41" s="51" t="s">
        <v>81</v>
      </c>
      <c r="E41" s="63" t="s">
        <v>89</v>
      </c>
      <c r="F41" s="52" t="s">
        <v>80</v>
      </c>
      <c r="G41" s="48">
        <v>57</v>
      </c>
      <c r="H41" s="48">
        <v>37</v>
      </c>
      <c r="I41" s="175">
        <f t="shared" si="1"/>
        <v>94</v>
      </c>
      <c r="J41" s="37"/>
    </row>
    <row r="42" spans="1:10" s="28" customFormat="1" ht="15.75">
      <c r="A42" s="154">
        <v>28</v>
      </c>
      <c r="B42" s="51" t="s">
        <v>114</v>
      </c>
      <c r="C42" s="52">
        <v>2007</v>
      </c>
      <c r="D42" s="51" t="s">
        <v>109</v>
      </c>
      <c r="E42" s="51" t="s">
        <v>110</v>
      </c>
      <c r="F42" s="52" t="s">
        <v>80</v>
      </c>
      <c r="G42" s="48">
        <v>44</v>
      </c>
      <c r="H42" s="48">
        <v>50</v>
      </c>
      <c r="I42" s="175">
        <f t="shared" si="1"/>
        <v>94</v>
      </c>
      <c r="J42" s="37"/>
    </row>
    <row r="43" spans="1:10" s="28" customFormat="1" ht="15.75">
      <c r="A43" s="154">
        <v>29</v>
      </c>
      <c r="B43" s="138" t="s">
        <v>86</v>
      </c>
      <c r="C43" s="52">
        <v>2007</v>
      </c>
      <c r="D43" s="51" t="s">
        <v>81</v>
      </c>
      <c r="E43" s="56" t="s">
        <v>89</v>
      </c>
      <c r="F43" s="52" t="s">
        <v>80</v>
      </c>
      <c r="G43" s="48">
        <v>42</v>
      </c>
      <c r="H43" s="48">
        <v>49</v>
      </c>
      <c r="I43" s="175">
        <f t="shared" si="1"/>
        <v>91</v>
      </c>
      <c r="J43" s="37"/>
    </row>
    <row r="44" spans="1:10" s="28" customFormat="1" ht="15.75">
      <c r="A44" s="154">
        <v>31</v>
      </c>
      <c r="B44" s="56" t="s">
        <v>175</v>
      </c>
      <c r="C44" s="57">
        <v>2006</v>
      </c>
      <c r="D44" s="51" t="s">
        <v>81</v>
      </c>
      <c r="E44" s="63" t="s">
        <v>89</v>
      </c>
      <c r="F44" s="52" t="s">
        <v>80</v>
      </c>
      <c r="G44" s="48">
        <v>47</v>
      </c>
      <c r="H44" s="48">
        <v>40</v>
      </c>
      <c r="I44" s="175">
        <f t="shared" si="1"/>
        <v>87</v>
      </c>
      <c r="J44" s="37"/>
    </row>
    <row r="45" spans="1:10" s="28" customFormat="1" ht="15.75">
      <c r="A45" s="154">
        <v>32</v>
      </c>
      <c r="B45" s="138" t="s">
        <v>82</v>
      </c>
      <c r="C45" s="52">
        <v>2007</v>
      </c>
      <c r="D45" s="51" t="s">
        <v>81</v>
      </c>
      <c r="E45" s="53" t="s">
        <v>89</v>
      </c>
      <c r="F45" s="52" t="s">
        <v>80</v>
      </c>
      <c r="G45" s="48">
        <v>47</v>
      </c>
      <c r="H45" s="48">
        <v>37</v>
      </c>
      <c r="I45" s="175">
        <f t="shared" si="1"/>
        <v>84</v>
      </c>
      <c r="J45" s="37"/>
    </row>
    <row r="46" spans="1:10" s="28" customFormat="1" ht="15.75">
      <c r="A46" s="154">
        <v>34</v>
      </c>
      <c r="B46" s="56" t="s">
        <v>165</v>
      </c>
      <c r="C46" s="57">
        <v>2007</v>
      </c>
      <c r="D46" s="51" t="s">
        <v>81</v>
      </c>
      <c r="E46" s="63" t="s">
        <v>89</v>
      </c>
      <c r="F46" s="52" t="s">
        <v>80</v>
      </c>
      <c r="G46" s="48">
        <v>31</v>
      </c>
      <c r="H46" s="48">
        <v>51</v>
      </c>
      <c r="I46" s="175">
        <f t="shared" si="1"/>
        <v>82</v>
      </c>
      <c r="J46" s="37"/>
    </row>
    <row r="47" spans="1:10" s="28" customFormat="1" ht="15.75">
      <c r="A47" s="154">
        <v>35</v>
      </c>
      <c r="B47" s="162" t="s">
        <v>187</v>
      </c>
      <c r="C47" s="57">
        <v>2006</v>
      </c>
      <c r="D47" s="51" t="s">
        <v>81</v>
      </c>
      <c r="E47" s="63" t="s">
        <v>89</v>
      </c>
      <c r="F47" s="52" t="s">
        <v>80</v>
      </c>
      <c r="G47" s="48">
        <v>34</v>
      </c>
      <c r="H47" s="48">
        <v>42</v>
      </c>
      <c r="I47" s="175">
        <f t="shared" si="1"/>
        <v>76</v>
      </c>
      <c r="J47" s="37"/>
    </row>
    <row r="48" spans="1:10" s="28" customFormat="1" ht="15.75">
      <c r="A48" s="154">
        <v>36</v>
      </c>
      <c r="B48" s="56" t="s">
        <v>162</v>
      </c>
      <c r="C48" s="57">
        <v>2006</v>
      </c>
      <c r="D48" s="51" t="s">
        <v>81</v>
      </c>
      <c r="E48" s="63" t="s">
        <v>89</v>
      </c>
      <c r="F48" s="52" t="s">
        <v>80</v>
      </c>
      <c r="G48" s="48">
        <v>32</v>
      </c>
      <c r="H48" s="48">
        <v>41</v>
      </c>
      <c r="I48" s="175">
        <f t="shared" si="1"/>
        <v>73</v>
      </c>
      <c r="J48" s="37"/>
    </row>
    <row r="49" spans="1:10" s="28" customFormat="1" ht="15.75">
      <c r="A49" s="154">
        <v>37</v>
      </c>
      <c r="B49" s="56" t="s">
        <v>179</v>
      </c>
      <c r="C49" s="57">
        <v>2005</v>
      </c>
      <c r="D49" s="51" t="s">
        <v>81</v>
      </c>
      <c r="E49" s="63" t="s">
        <v>89</v>
      </c>
      <c r="F49" s="52" t="s">
        <v>80</v>
      </c>
      <c r="G49" s="48">
        <v>25</v>
      </c>
      <c r="H49" s="48">
        <v>47</v>
      </c>
      <c r="I49" s="175">
        <f t="shared" si="1"/>
        <v>72</v>
      </c>
      <c r="J49" s="37"/>
    </row>
    <row r="50" spans="1:10" s="28" customFormat="1" ht="15.75">
      <c r="A50" s="154">
        <v>39</v>
      </c>
      <c r="B50" s="138" t="s">
        <v>83</v>
      </c>
      <c r="C50" s="52">
        <v>2007</v>
      </c>
      <c r="D50" s="51" t="s">
        <v>81</v>
      </c>
      <c r="E50" s="53" t="s">
        <v>89</v>
      </c>
      <c r="F50" s="52" t="s">
        <v>80</v>
      </c>
      <c r="G50" s="48">
        <v>33</v>
      </c>
      <c r="H50" s="48">
        <v>36</v>
      </c>
      <c r="I50" s="175">
        <f t="shared" si="1"/>
        <v>69</v>
      </c>
      <c r="J50" s="37"/>
    </row>
    <row r="51" spans="1:10" s="28" customFormat="1" ht="15.75">
      <c r="A51" s="154">
        <v>40</v>
      </c>
      <c r="B51" s="56" t="s">
        <v>181</v>
      </c>
      <c r="C51" s="57">
        <v>2006</v>
      </c>
      <c r="D51" s="51" t="s">
        <v>81</v>
      </c>
      <c r="E51" s="63" t="s">
        <v>89</v>
      </c>
      <c r="F51" s="52" t="s">
        <v>80</v>
      </c>
      <c r="G51" s="48">
        <v>24</v>
      </c>
      <c r="H51" s="48">
        <v>42</v>
      </c>
      <c r="I51" s="175">
        <f t="shared" si="1"/>
        <v>66</v>
      </c>
      <c r="J51" s="37"/>
    </row>
    <row r="52" spans="1:10" s="28" customFormat="1" ht="15.75">
      <c r="A52" s="154">
        <v>41</v>
      </c>
      <c r="B52" s="56" t="s">
        <v>186</v>
      </c>
      <c r="C52" s="57">
        <v>2006</v>
      </c>
      <c r="D52" s="51" t="s">
        <v>81</v>
      </c>
      <c r="E52" s="63" t="s">
        <v>89</v>
      </c>
      <c r="F52" s="52" t="s">
        <v>80</v>
      </c>
      <c r="G52" s="48">
        <v>26</v>
      </c>
      <c r="H52" s="48">
        <v>21</v>
      </c>
      <c r="I52" s="175">
        <f t="shared" si="1"/>
        <v>47</v>
      </c>
      <c r="J52" s="37"/>
    </row>
    <row r="53" spans="1:10" s="28" customFormat="1" ht="15.75">
      <c r="A53" s="154">
        <v>42</v>
      </c>
      <c r="B53" s="56" t="s">
        <v>164</v>
      </c>
      <c r="C53" s="57">
        <v>2007</v>
      </c>
      <c r="D53" s="51" t="s">
        <v>81</v>
      </c>
      <c r="E53" s="63" t="s">
        <v>89</v>
      </c>
      <c r="F53" s="52" t="s">
        <v>80</v>
      </c>
      <c r="G53" s="48">
        <v>14</v>
      </c>
      <c r="H53" s="48">
        <v>15</v>
      </c>
      <c r="I53" s="175">
        <f t="shared" si="1"/>
        <v>29</v>
      </c>
      <c r="J53" s="37"/>
    </row>
    <row r="56" ht="15.75">
      <c r="A56" s="12" t="s">
        <v>51</v>
      </c>
    </row>
    <row r="57" spans="1:9" ht="15" customHeight="1">
      <c r="A57" s="227" t="s">
        <v>6</v>
      </c>
      <c r="B57" s="228" t="s">
        <v>72</v>
      </c>
      <c r="C57" s="227" t="s">
        <v>0</v>
      </c>
      <c r="D57" s="230"/>
      <c r="E57" s="225" t="s">
        <v>1</v>
      </c>
      <c r="F57" s="227"/>
      <c r="G57" s="232"/>
      <c r="H57" s="232"/>
      <c r="I57" s="236" t="s">
        <v>5</v>
      </c>
    </row>
    <row r="58" spans="1:9" ht="15" customHeight="1">
      <c r="A58" s="226"/>
      <c r="B58" s="229"/>
      <c r="C58" s="226"/>
      <c r="D58" s="231"/>
      <c r="E58" s="226"/>
      <c r="F58" s="241"/>
      <c r="G58" s="231"/>
      <c r="H58" s="231"/>
      <c r="I58" s="237"/>
    </row>
    <row r="59" spans="1:9" ht="15.75">
      <c r="A59" s="29" t="s">
        <v>12</v>
      </c>
      <c r="B59" s="233" t="s">
        <v>80</v>
      </c>
      <c r="C59" s="234"/>
      <c r="D59" s="234"/>
      <c r="E59" s="235"/>
      <c r="F59" s="29"/>
      <c r="G59" s="36"/>
      <c r="H59" s="36"/>
      <c r="I59" s="137"/>
    </row>
    <row r="60" spans="1:9" ht="15.75">
      <c r="A60" s="28"/>
      <c r="B60" s="164" t="s">
        <v>173</v>
      </c>
      <c r="C60" s="165">
        <v>2004</v>
      </c>
      <c r="D60" s="166" t="s">
        <v>81</v>
      </c>
      <c r="E60" s="164" t="s">
        <v>89</v>
      </c>
      <c r="F60" s="167" t="s">
        <v>80</v>
      </c>
      <c r="G60" s="168">
        <v>72</v>
      </c>
      <c r="H60" s="168">
        <v>75</v>
      </c>
      <c r="I60" s="207">
        <f aca="true" t="shared" si="2" ref="I60:I62">SUM(G60:H60)</f>
        <v>147</v>
      </c>
    </row>
    <row r="61" spans="1:9" ht="15.75">
      <c r="A61" s="28"/>
      <c r="B61" s="164" t="s">
        <v>177</v>
      </c>
      <c r="C61" s="165">
        <v>2005</v>
      </c>
      <c r="D61" s="166" t="s">
        <v>81</v>
      </c>
      <c r="E61" s="164" t="s">
        <v>89</v>
      </c>
      <c r="F61" s="167" t="s">
        <v>80</v>
      </c>
      <c r="G61" s="168">
        <v>66</v>
      </c>
      <c r="H61" s="168">
        <v>74</v>
      </c>
      <c r="I61" s="207">
        <f t="shared" si="2"/>
        <v>140</v>
      </c>
    </row>
    <row r="62" spans="1:9" ht="15.75">
      <c r="A62" s="28"/>
      <c r="B62" s="166" t="s">
        <v>113</v>
      </c>
      <c r="C62" s="167">
        <v>2007</v>
      </c>
      <c r="D62" s="166" t="s">
        <v>109</v>
      </c>
      <c r="E62" s="169" t="s">
        <v>110</v>
      </c>
      <c r="F62" s="167" t="s">
        <v>80</v>
      </c>
      <c r="G62" s="168">
        <v>64</v>
      </c>
      <c r="H62" s="168">
        <v>75</v>
      </c>
      <c r="I62" s="207">
        <f t="shared" si="2"/>
        <v>139</v>
      </c>
    </row>
    <row r="63" spans="1:9" ht="15.75">
      <c r="A63" s="28"/>
      <c r="B63" s="28"/>
      <c r="C63" s="28"/>
      <c r="D63" s="28"/>
      <c r="E63" s="28"/>
      <c r="F63" s="37"/>
      <c r="G63" s="28"/>
      <c r="H63" s="28"/>
      <c r="I63" s="137">
        <f>SUM(I60:I62)</f>
        <v>426</v>
      </c>
    </row>
    <row r="64" spans="1:9" ht="15.75">
      <c r="A64" s="28"/>
      <c r="B64" s="28"/>
      <c r="C64" s="28"/>
      <c r="D64" s="28"/>
      <c r="E64" s="28"/>
      <c r="F64" s="37"/>
      <c r="G64" s="28"/>
      <c r="H64" s="28"/>
      <c r="I64" s="177"/>
    </row>
    <row r="65" spans="1:10" s="2" customFormat="1" ht="15.75">
      <c r="A65" s="31" t="s">
        <v>12</v>
      </c>
      <c r="B65" s="233" t="s">
        <v>118</v>
      </c>
      <c r="C65" s="234"/>
      <c r="D65" s="234"/>
      <c r="E65" s="235"/>
      <c r="F65" s="31"/>
      <c r="G65" s="108"/>
      <c r="H65" s="108"/>
      <c r="I65" s="137"/>
      <c r="J65" s="16"/>
    </row>
    <row r="66" spans="1:9" ht="15.75">
      <c r="A66" s="28"/>
      <c r="B66" s="166" t="s">
        <v>125</v>
      </c>
      <c r="C66" s="167">
        <v>2006</v>
      </c>
      <c r="D66" s="169" t="s">
        <v>99</v>
      </c>
      <c r="E66" s="169" t="s">
        <v>117</v>
      </c>
      <c r="F66" s="167" t="s">
        <v>118</v>
      </c>
      <c r="G66" s="168">
        <v>87</v>
      </c>
      <c r="H66" s="168">
        <v>87</v>
      </c>
      <c r="I66" s="207">
        <f aca="true" t="shared" si="3" ref="I66:I68">SUM(G66:H66)</f>
        <v>174</v>
      </c>
    </row>
    <row r="67" spans="1:9" ht="15.75">
      <c r="A67" s="28"/>
      <c r="B67" s="166" t="s">
        <v>132</v>
      </c>
      <c r="C67" s="167">
        <v>2007</v>
      </c>
      <c r="D67" s="169" t="s">
        <v>99</v>
      </c>
      <c r="E67" s="169" t="s">
        <v>117</v>
      </c>
      <c r="F67" s="167" t="s">
        <v>118</v>
      </c>
      <c r="G67" s="168">
        <v>88</v>
      </c>
      <c r="H67" s="168">
        <v>85</v>
      </c>
      <c r="I67" s="207">
        <f t="shared" si="3"/>
        <v>173</v>
      </c>
    </row>
    <row r="68" spans="1:9" ht="15.75">
      <c r="A68" s="28"/>
      <c r="B68" s="166" t="s">
        <v>124</v>
      </c>
      <c r="C68" s="167">
        <v>2007</v>
      </c>
      <c r="D68" s="169" t="s">
        <v>99</v>
      </c>
      <c r="E68" s="169" t="s">
        <v>117</v>
      </c>
      <c r="F68" s="167" t="s">
        <v>118</v>
      </c>
      <c r="G68" s="168">
        <v>84</v>
      </c>
      <c r="H68" s="168">
        <v>87</v>
      </c>
      <c r="I68" s="207">
        <f t="shared" si="3"/>
        <v>171</v>
      </c>
    </row>
    <row r="69" spans="1:9" ht="15.75">
      <c r="A69" s="28"/>
      <c r="B69" s="28"/>
      <c r="C69" s="28"/>
      <c r="D69" s="28"/>
      <c r="E69" s="28"/>
      <c r="F69" s="37"/>
      <c r="G69" s="28"/>
      <c r="H69" s="28"/>
      <c r="I69" s="137">
        <f>SUM(I66:I68)</f>
        <v>518</v>
      </c>
    </row>
    <row r="70" spans="1:9" ht="15.75">
      <c r="A70" s="28"/>
      <c r="B70" s="28"/>
      <c r="C70" s="28"/>
      <c r="D70" s="28"/>
      <c r="E70" s="28"/>
      <c r="F70" s="37"/>
      <c r="G70" s="28"/>
      <c r="H70" s="28"/>
      <c r="I70" s="177"/>
    </row>
    <row r="71" spans="1:9" ht="15.75">
      <c r="A71" s="29" t="s">
        <v>13</v>
      </c>
      <c r="B71" s="222" t="s">
        <v>80</v>
      </c>
      <c r="C71" s="223"/>
      <c r="D71" s="223"/>
      <c r="E71" s="224"/>
      <c r="F71" s="29"/>
      <c r="G71" s="36"/>
      <c r="H71" s="36"/>
      <c r="I71" s="137"/>
    </row>
    <row r="72" spans="1:10" ht="15.75">
      <c r="A72" s="28"/>
      <c r="B72" s="138"/>
      <c r="C72" s="33"/>
      <c r="D72" s="138"/>
      <c r="E72" s="35"/>
      <c r="F72" s="33"/>
      <c r="G72" s="30"/>
      <c r="H72" s="30"/>
      <c r="I72" s="137">
        <f aca="true" t="shared" si="4" ref="I72:I74">SUM(G72:H72)</f>
        <v>0</v>
      </c>
      <c r="J72" s="37"/>
    </row>
    <row r="73" spans="1:10" ht="15.75">
      <c r="A73" s="28"/>
      <c r="B73" s="138"/>
      <c r="C73" s="33"/>
      <c r="D73" s="138"/>
      <c r="E73" s="138"/>
      <c r="F73" s="33"/>
      <c r="G73" s="30"/>
      <c r="H73" s="30"/>
      <c r="I73" s="137">
        <f t="shared" si="4"/>
        <v>0</v>
      </c>
      <c r="J73" s="37" t="s">
        <v>211</v>
      </c>
    </row>
    <row r="74" spans="1:10" ht="15.75">
      <c r="A74" s="28"/>
      <c r="B74" s="162"/>
      <c r="C74" s="163"/>
      <c r="D74" s="138"/>
      <c r="E74" s="162"/>
      <c r="F74" s="33"/>
      <c r="G74" s="30"/>
      <c r="H74" s="30"/>
      <c r="I74" s="137">
        <f t="shared" si="4"/>
        <v>0</v>
      </c>
      <c r="J74" s="37"/>
    </row>
    <row r="75" spans="1:9" ht="15.75">
      <c r="A75" s="28"/>
      <c r="B75" s="28"/>
      <c r="C75" s="28"/>
      <c r="D75" s="28"/>
      <c r="E75" s="28"/>
      <c r="F75" s="37"/>
      <c r="G75" s="28"/>
      <c r="H75" s="28"/>
      <c r="I75" s="137">
        <f>SUM(I72:I74)</f>
        <v>0</v>
      </c>
    </row>
    <row r="78" spans="1:9" ht="15.75">
      <c r="A78" s="29" t="s">
        <v>14</v>
      </c>
      <c r="B78" s="222" t="s">
        <v>80</v>
      </c>
      <c r="C78" s="223"/>
      <c r="D78" s="223"/>
      <c r="E78" s="224"/>
      <c r="F78" s="29"/>
      <c r="G78" s="36"/>
      <c r="H78" s="36"/>
      <c r="I78" s="137"/>
    </row>
    <row r="79" spans="1:9" ht="15.75">
      <c r="A79" s="28"/>
      <c r="B79" s="138"/>
      <c r="C79" s="33"/>
      <c r="D79" s="138"/>
      <c r="E79" s="138"/>
      <c r="F79" s="33"/>
      <c r="G79" s="30"/>
      <c r="H79" s="30"/>
      <c r="I79" s="137">
        <f aca="true" t="shared" si="5" ref="I79:I81">SUM(G79:H79)</f>
        <v>0</v>
      </c>
    </row>
    <row r="80" spans="1:9" ht="15.75">
      <c r="A80" s="28"/>
      <c r="B80" s="162"/>
      <c r="C80" s="163"/>
      <c r="D80" s="138"/>
      <c r="E80" s="162"/>
      <c r="F80" s="33"/>
      <c r="G80" s="30"/>
      <c r="H80" s="30"/>
      <c r="I80" s="137">
        <f t="shared" si="5"/>
        <v>0</v>
      </c>
    </row>
    <row r="81" spans="1:9" ht="15.75">
      <c r="A81" s="28"/>
      <c r="B81" s="162"/>
      <c r="C81" s="163"/>
      <c r="D81" s="138"/>
      <c r="E81" s="162"/>
      <c r="F81" s="33"/>
      <c r="G81" s="30"/>
      <c r="H81" s="30"/>
      <c r="I81" s="137">
        <f t="shared" si="5"/>
        <v>0</v>
      </c>
    </row>
    <row r="82" spans="1:9" ht="15.75">
      <c r="A82" s="28"/>
      <c r="B82" s="28"/>
      <c r="C82" s="28"/>
      <c r="D82" s="28"/>
      <c r="E82" s="28"/>
      <c r="F82" s="37"/>
      <c r="G82" s="28"/>
      <c r="H82" s="28"/>
      <c r="I82" s="137">
        <f>SUM(I79:I81)</f>
        <v>0</v>
      </c>
    </row>
    <row r="84" spans="1:9" ht="15.75">
      <c r="A84" s="29" t="s">
        <v>13</v>
      </c>
      <c r="B84" s="233" t="s">
        <v>118</v>
      </c>
      <c r="C84" s="234"/>
      <c r="D84" s="234"/>
      <c r="E84" s="235"/>
      <c r="F84" s="29"/>
      <c r="G84" s="36"/>
      <c r="H84" s="36"/>
      <c r="I84" s="137"/>
    </row>
    <row r="85" spans="1:10" ht="15.75">
      <c r="A85" s="28"/>
      <c r="B85" s="138"/>
      <c r="C85" s="33"/>
      <c r="D85" s="35"/>
      <c r="E85" s="35"/>
      <c r="F85" s="33"/>
      <c r="G85" s="30"/>
      <c r="H85" s="30"/>
      <c r="I85" s="137">
        <f aca="true" t="shared" si="6" ref="I85:I87">SUM(G85:H85)</f>
        <v>0</v>
      </c>
      <c r="J85" s="37">
        <v>2</v>
      </c>
    </row>
    <row r="86" spans="1:10" ht="15.75">
      <c r="A86" s="28"/>
      <c r="B86" s="138"/>
      <c r="C86" s="33"/>
      <c r="D86" s="35"/>
      <c r="E86" s="35"/>
      <c r="F86" s="33"/>
      <c r="G86" s="30"/>
      <c r="H86" s="30"/>
      <c r="I86" s="137">
        <f t="shared" si="6"/>
        <v>0</v>
      </c>
      <c r="J86" s="37">
        <v>1</v>
      </c>
    </row>
    <row r="87" spans="1:10" ht="15.75">
      <c r="A87" s="28"/>
      <c r="B87" s="138"/>
      <c r="C87" s="33"/>
      <c r="D87" s="35"/>
      <c r="E87" s="35"/>
      <c r="F87" s="33"/>
      <c r="G87" s="30"/>
      <c r="H87" s="30"/>
      <c r="I87" s="137">
        <f t="shared" si="6"/>
        <v>0</v>
      </c>
      <c r="J87" s="37">
        <v>1</v>
      </c>
    </row>
    <row r="88" spans="1:9" ht="15.75">
      <c r="A88" s="28"/>
      <c r="B88" s="28"/>
      <c r="C88" s="28"/>
      <c r="D88" s="28"/>
      <c r="E88" s="28"/>
      <c r="F88" s="37"/>
      <c r="G88" s="28"/>
      <c r="H88" s="28"/>
      <c r="I88" s="137">
        <f>SUM(I85:I87)</f>
        <v>0</v>
      </c>
    </row>
    <row r="91" spans="1:9" ht="15.75">
      <c r="A91" s="29" t="s">
        <v>14</v>
      </c>
      <c r="B91" s="233" t="s">
        <v>118</v>
      </c>
      <c r="C91" s="234"/>
      <c r="D91" s="234"/>
      <c r="E91" s="235"/>
      <c r="F91" s="29"/>
      <c r="G91" s="36"/>
      <c r="H91" s="36"/>
      <c r="I91" s="137"/>
    </row>
    <row r="92" spans="1:10" ht="15.75">
      <c r="A92" s="28"/>
      <c r="B92" s="138"/>
      <c r="C92" s="33"/>
      <c r="D92" s="35"/>
      <c r="E92" s="35"/>
      <c r="F92" s="33"/>
      <c r="G92" s="30"/>
      <c r="H92" s="30"/>
      <c r="I92" s="137">
        <f aca="true" t="shared" si="7" ref="I92:I94">SUM(G92:H92)</f>
        <v>0</v>
      </c>
      <c r="J92" s="37">
        <v>1</v>
      </c>
    </row>
    <row r="93" spans="1:10" ht="15.75">
      <c r="A93" s="28"/>
      <c r="B93" s="138"/>
      <c r="C93" s="33"/>
      <c r="D93" s="35"/>
      <c r="E93" s="35"/>
      <c r="F93" s="33"/>
      <c r="G93" s="30"/>
      <c r="H93" s="30"/>
      <c r="I93" s="137">
        <f t="shared" si="7"/>
        <v>0</v>
      </c>
      <c r="J93" s="37">
        <v>2</v>
      </c>
    </row>
    <row r="94" spans="1:10" ht="15.75">
      <c r="A94" s="28"/>
      <c r="B94" s="138"/>
      <c r="C94" s="33"/>
      <c r="D94" s="35"/>
      <c r="E94" s="35"/>
      <c r="F94" s="33"/>
      <c r="G94" s="30"/>
      <c r="H94" s="30"/>
      <c r="I94" s="137">
        <f t="shared" si="7"/>
        <v>0</v>
      </c>
      <c r="J94" s="37">
        <v>0</v>
      </c>
    </row>
    <row r="95" spans="1:9" ht="15.75">
      <c r="A95" s="28"/>
      <c r="B95" s="28"/>
      <c r="C95" s="28"/>
      <c r="D95" s="28"/>
      <c r="E95" s="28"/>
      <c r="F95" s="37"/>
      <c r="G95" s="28"/>
      <c r="H95" s="28"/>
      <c r="I95" s="137">
        <f>SUM(I92:I94)</f>
        <v>0</v>
      </c>
    </row>
  </sheetData>
  <mergeCells count="15">
    <mergeCell ref="B78:E78"/>
    <mergeCell ref="B84:E84"/>
    <mergeCell ref="B91:E91"/>
    <mergeCell ref="G57:G58"/>
    <mergeCell ref="H57:H58"/>
    <mergeCell ref="I57:I58"/>
    <mergeCell ref="B59:E59"/>
    <mergeCell ref="B65:E65"/>
    <mergeCell ref="B71:E71"/>
    <mergeCell ref="F57:F58"/>
    <mergeCell ref="A57:A58"/>
    <mergeCell ref="B57:B58"/>
    <mergeCell ref="C57:C58"/>
    <mergeCell ref="D57:D58"/>
    <mergeCell ref="E57:E58"/>
  </mergeCells>
  <printOptions horizontalCentered="1"/>
  <pageMargins left="0.5118110236220472" right="0.4330708661417323" top="0.5118110236220472" bottom="0.4330708661417323" header="0.5511811023622047" footer="0.5118110236220472"/>
  <pageSetup fitToHeight="1" fitToWidth="1" horizontalDpi="300" verticalDpi="3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2"/>
  <sheetViews>
    <sheetView zoomScale="110" zoomScaleNormal="110" workbookViewId="0" topLeftCell="A1">
      <pane xSplit="2" ySplit="2" topLeftCell="C1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B33" sqref="B33:H35"/>
    </sheetView>
  </sheetViews>
  <sheetFormatPr defaultColWidth="9.125" defaultRowHeight="12.75"/>
  <cols>
    <col min="1" max="1" width="6.00390625" style="3" customWidth="1"/>
    <col min="2" max="2" width="23.625" style="3" customWidth="1"/>
    <col min="3" max="3" width="6.125" style="3" customWidth="1"/>
    <col min="4" max="4" width="17.25390625" style="3" customWidth="1"/>
    <col min="5" max="5" width="69.25390625" style="3" customWidth="1"/>
    <col min="6" max="6" width="16.125" style="3" customWidth="1"/>
    <col min="7" max="8" width="6.75390625" style="5" customWidth="1"/>
    <col min="9" max="9" width="6.875" style="205" customWidth="1"/>
    <col min="10" max="10" width="8.125" style="3" bestFit="1" customWidth="1"/>
    <col min="11" max="16384" width="9.125" style="3" customWidth="1"/>
  </cols>
  <sheetData>
    <row r="1" spans="1:9" ht="24.75" customHeight="1">
      <c r="A1" s="12" t="s">
        <v>62</v>
      </c>
      <c r="C1" s="4"/>
      <c r="G1" s="9"/>
      <c r="H1" s="9"/>
      <c r="I1" s="171"/>
    </row>
    <row r="2" spans="1:10" s="2" customFormat="1" ht="15.7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208" t="s">
        <v>5</v>
      </c>
      <c r="J2" s="2" t="s">
        <v>137</v>
      </c>
    </row>
    <row r="3" spans="1:10" s="28" customFormat="1" ht="15.75">
      <c r="A3" s="29">
        <v>1</v>
      </c>
      <c r="B3" s="198" t="s">
        <v>95</v>
      </c>
      <c r="C3" s="199">
        <v>2009</v>
      </c>
      <c r="D3" s="200" t="s">
        <v>81</v>
      </c>
      <c r="E3" s="200" t="s">
        <v>94</v>
      </c>
      <c r="F3" s="200" t="s">
        <v>80</v>
      </c>
      <c r="G3" s="201">
        <v>93</v>
      </c>
      <c r="H3" s="201">
        <v>95</v>
      </c>
      <c r="I3" s="173">
        <f aca="true" t="shared" si="0" ref="I3:I10">SUM(G3:H3)</f>
        <v>188</v>
      </c>
      <c r="J3" s="204">
        <v>8</v>
      </c>
    </row>
    <row r="4" spans="1:10" s="28" customFormat="1" ht="15.75">
      <c r="A4" s="29">
        <v>2</v>
      </c>
      <c r="B4" s="198" t="s">
        <v>93</v>
      </c>
      <c r="C4" s="199">
        <v>2009</v>
      </c>
      <c r="D4" s="200" t="s">
        <v>81</v>
      </c>
      <c r="E4" s="200" t="s">
        <v>94</v>
      </c>
      <c r="F4" s="200" t="s">
        <v>80</v>
      </c>
      <c r="G4" s="201">
        <v>94</v>
      </c>
      <c r="H4" s="201">
        <v>94</v>
      </c>
      <c r="I4" s="173">
        <f t="shared" si="0"/>
        <v>188</v>
      </c>
      <c r="J4" s="204">
        <v>7</v>
      </c>
    </row>
    <row r="5" spans="1:10" s="28" customFormat="1" ht="15.75">
      <c r="A5" s="29">
        <v>3</v>
      </c>
      <c r="B5" s="198" t="s">
        <v>104</v>
      </c>
      <c r="C5" s="199">
        <v>2011</v>
      </c>
      <c r="D5" s="200" t="s">
        <v>81</v>
      </c>
      <c r="E5" s="200" t="s">
        <v>106</v>
      </c>
      <c r="F5" s="200" t="s">
        <v>80</v>
      </c>
      <c r="G5" s="201">
        <v>93</v>
      </c>
      <c r="H5" s="201">
        <v>94</v>
      </c>
      <c r="I5" s="173">
        <f t="shared" si="0"/>
        <v>187</v>
      </c>
      <c r="J5" s="204"/>
    </row>
    <row r="6" spans="1:9" s="28" customFormat="1" ht="15.75">
      <c r="A6" s="29">
        <v>4</v>
      </c>
      <c r="B6" s="51" t="s">
        <v>105</v>
      </c>
      <c r="C6" s="52">
        <v>2010</v>
      </c>
      <c r="D6" s="53" t="s">
        <v>81</v>
      </c>
      <c r="E6" s="53" t="s">
        <v>106</v>
      </c>
      <c r="F6" s="53" t="s">
        <v>80</v>
      </c>
      <c r="G6" s="48">
        <v>91</v>
      </c>
      <c r="H6" s="48">
        <v>91</v>
      </c>
      <c r="I6" s="175">
        <f t="shared" si="0"/>
        <v>182</v>
      </c>
    </row>
    <row r="7" spans="1:9" s="28" customFormat="1" ht="15.75">
      <c r="A7" s="29">
        <v>5</v>
      </c>
      <c r="B7" s="51" t="s">
        <v>102</v>
      </c>
      <c r="C7" s="52">
        <v>2011</v>
      </c>
      <c r="D7" s="53" t="s">
        <v>81</v>
      </c>
      <c r="E7" s="53" t="s">
        <v>103</v>
      </c>
      <c r="F7" s="53" t="s">
        <v>80</v>
      </c>
      <c r="G7" s="48">
        <v>92</v>
      </c>
      <c r="H7" s="48">
        <v>87</v>
      </c>
      <c r="I7" s="175">
        <f t="shared" si="0"/>
        <v>179</v>
      </c>
    </row>
    <row r="8" spans="1:9" s="28" customFormat="1" ht="15.75">
      <c r="A8" s="50">
        <v>6</v>
      </c>
      <c r="B8" s="51" t="s">
        <v>96</v>
      </c>
      <c r="C8" s="52">
        <v>2009</v>
      </c>
      <c r="D8" s="53" t="s">
        <v>81</v>
      </c>
      <c r="E8" s="53" t="s">
        <v>94</v>
      </c>
      <c r="F8" s="53" t="s">
        <v>80</v>
      </c>
      <c r="G8" s="48">
        <v>84</v>
      </c>
      <c r="H8" s="48">
        <v>95</v>
      </c>
      <c r="I8" s="175">
        <f t="shared" si="0"/>
        <v>179</v>
      </c>
    </row>
    <row r="9" spans="1:9" s="28" customFormat="1" ht="15.75">
      <c r="A9" s="29">
        <v>7</v>
      </c>
      <c r="B9" s="138" t="s">
        <v>142</v>
      </c>
      <c r="C9" s="33">
        <v>2009</v>
      </c>
      <c r="D9" s="35" t="s">
        <v>81</v>
      </c>
      <c r="E9" s="35" t="s">
        <v>144</v>
      </c>
      <c r="F9" s="35" t="s">
        <v>80</v>
      </c>
      <c r="G9" s="30">
        <v>76</v>
      </c>
      <c r="H9" s="30">
        <v>88</v>
      </c>
      <c r="I9" s="137">
        <f t="shared" si="0"/>
        <v>164</v>
      </c>
    </row>
    <row r="10" spans="1:9" s="28" customFormat="1" ht="15.75">
      <c r="A10" s="29">
        <v>8</v>
      </c>
      <c r="B10" s="138" t="s">
        <v>141</v>
      </c>
      <c r="C10" s="33">
        <v>2013</v>
      </c>
      <c r="D10" s="35" t="s">
        <v>81</v>
      </c>
      <c r="E10" s="35" t="s">
        <v>143</v>
      </c>
      <c r="F10" s="35" t="s">
        <v>80</v>
      </c>
      <c r="G10" s="30">
        <v>72</v>
      </c>
      <c r="H10" s="30">
        <v>79</v>
      </c>
      <c r="I10" s="137">
        <f t="shared" si="0"/>
        <v>151</v>
      </c>
    </row>
    <row r="11" spans="1:9" s="28" customFormat="1" ht="15.75">
      <c r="A11" s="29">
        <v>9</v>
      </c>
      <c r="B11" s="51"/>
      <c r="C11" s="52"/>
      <c r="D11" s="53"/>
      <c r="E11" s="53"/>
      <c r="F11" s="53"/>
      <c r="G11" s="48"/>
      <c r="H11" s="48"/>
      <c r="I11" s="175">
        <f aca="true" t="shared" si="1" ref="I11:I20">SUM(G11:H11)</f>
        <v>0</v>
      </c>
    </row>
    <row r="12" spans="1:9" s="28" customFormat="1" ht="15.75">
      <c r="A12" s="29">
        <v>10</v>
      </c>
      <c r="B12" s="51"/>
      <c r="C12" s="52"/>
      <c r="D12" s="53"/>
      <c r="E12" s="53"/>
      <c r="F12" s="53"/>
      <c r="G12" s="48"/>
      <c r="H12" s="48"/>
      <c r="I12" s="175">
        <f t="shared" si="1"/>
        <v>0</v>
      </c>
    </row>
    <row r="13" spans="1:9" s="28" customFormat="1" ht="15.75">
      <c r="A13" s="29">
        <v>11</v>
      </c>
      <c r="B13" s="51"/>
      <c r="C13" s="52"/>
      <c r="D13" s="53"/>
      <c r="E13" s="53"/>
      <c r="F13" s="53"/>
      <c r="G13" s="48"/>
      <c r="H13" s="48"/>
      <c r="I13" s="175">
        <f t="shared" si="1"/>
        <v>0</v>
      </c>
    </row>
    <row r="14" spans="1:9" s="28" customFormat="1" ht="15.75">
      <c r="A14" s="29">
        <v>12</v>
      </c>
      <c r="B14" s="51"/>
      <c r="C14" s="52"/>
      <c r="D14" s="53"/>
      <c r="E14" s="53"/>
      <c r="F14" s="53"/>
      <c r="G14" s="48"/>
      <c r="H14" s="48"/>
      <c r="I14" s="175">
        <f t="shared" si="1"/>
        <v>0</v>
      </c>
    </row>
    <row r="15" spans="1:9" s="28" customFormat="1" ht="15.75">
      <c r="A15" s="29">
        <v>13</v>
      </c>
      <c r="B15" s="51"/>
      <c r="C15" s="52"/>
      <c r="D15" s="53"/>
      <c r="E15" s="53"/>
      <c r="F15" s="53"/>
      <c r="G15" s="48"/>
      <c r="H15" s="48"/>
      <c r="I15" s="175">
        <f t="shared" si="1"/>
        <v>0</v>
      </c>
    </row>
    <row r="16" spans="1:9" s="28" customFormat="1" ht="15.75">
      <c r="A16" s="29">
        <v>14</v>
      </c>
      <c r="B16" s="51"/>
      <c r="C16" s="52"/>
      <c r="D16" s="53"/>
      <c r="E16" s="53"/>
      <c r="F16" s="53"/>
      <c r="G16" s="48"/>
      <c r="H16" s="48"/>
      <c r="I16" s="175">
        <f t="shared" si="1"/>
        <v>0</v>
      </c>
    </row>
    <row r="17" spans="1:9" s="28" customFormat="1" ht="15.75">
      <c r="A17" s="29">
        <v>15</v>
      </c>
      <c r="B17" s="51"/>
      <c r="C17" s="52"/>
      <c r="D17" s="53"/>
      <c r="E17" s="53"/>
      <c r="F17" s="53"/>
      <c r="G17" s="48"/>
      <c r="H17" s="48"/>
      <c r="I17" s="175">
        <f t="shared" si="1"/>
        <v>0</v>
      </c>
    </row>
    <row r="18" spans="1:9" s="28" customFormat="1" ht="15.75">
      <c r="A18" s="29">
        <v>16</v>
      </c>
      <c r="B18" s="51"/>
      <c r="C18" s="52"/>
      <c r="D18" s="53"/>
      <c r="E18" s="53"/>
      <c r="F18" s="53"/>
      <c r="G18" s="48"/>
      <c r="H18" s="48"/>
      <c r="I18" s="175">
        <f t="shared" si="1"/>
        <v>0</v>
      </c>
    </row>
    <row r="19" spans="1:9" s="28" customFormat="1" ht="15.75">
      <c r="A19" s="29">
        <v>17</v>
      </c>
      <c r="B19" s="51"/>
      <c r="C19" s="52"/>
      <c r="D19" s="53"/>
      <c r="E19" s="53"/>
      <c r="F19" s="53"/>
      <c r="G19" s="48"/>
      <c r="H19" s="48"/>
      <c r="I19" s="175">
        <f t="shared" si="1"/>
        <v>0</v>
      </c>
    </row>
    <row r="20" spans="1:9" s="28" customFormat="1" ht="15.75">
      <c r="A20" s="29">
        <v>18</v>
      </c>
      <c r="B20" s="51"/>
      <c r="C20" s="52"/>
      <c r="D20" s="53"/>
      <c r="E20" s="53"/>
      <c r="F20" s="53"/>
      <c r="G20" s="48"/>
      <c r="H20" s="48"/>
      <c r="I20" s="175">
        <f t="shared" si="1"/>
        <v>0</v>
      </c>
    </row>
    <row r="21" s="28" customFormat="1" ht="12.75">
      <c r="I21" s="176"/>
    </row>
    <row r="22" s="28" customFormat="1" ht="12.75">
      <c r="I22" s="176"/>
    </row>
    <row r="23" spans="1:9" s="28" customFormat="1" ht="15.75">
      <c r="A23" s="12" t="s">
        <v>65</v>
      </c>
      <c r="I23" s="176"/>
    </row>
    <row r="24" spans="1:9" s="28" customFormat="1" ht="15" customHeight="1">
      <c r="A24" s="227" t="s">
        <v>6</v>
      </c>
      <c r="B24" s="228" t="s">
        <v>72</v>
      </c>
      <c r="C24" s="227" t="s">
        <v>0</v>
      </c>
      <c r="D24" s="230"/>
      <c r="E24" s="225" t="s">
        <v>1</v>
      </c>
      <c r="F24" s="225"/>
      <c r="G24" s="232">
        <v>1</v>
      </c>
      <c r="H24" s="232">
        <v>2</v>
      </c>
      <c r="I24" s="236" t="s">
        <v>5</v>
      </c>
    </row>
    <row r="25" spans="1:9" s="28" customFormat="1" ht="12.75">
      <c r="A25" s="226"/>
      <c r="B25" s="229"/>
      <c r="C25" s="226"/>
      <c r="D25" s="231"/>
      <c r="E25" s="226"/>
      <c r="F25" s="226"/>
      <c r="G25" s="231"/>
      <c r="H25" s="231"/>
      <c r="I25" s="237"/>
    </row>
    <row r="26" spans="1:9" s="28" customFormat="1" ht="15.75">
      <c r="A26" s="29" t="s">
        <v>12</v>
      </c>
      <c r="B26" s="233" t="s">
        <v>80</v>
      </c>
      <c r="C26" s="234"/>
      <c r="D26" s="234"/>
      <c r="E26" s="235"/>
      <c r="F26" s="36"/>
      <c r="G26" s="36"/>
      <c r="H26" s="36"/>
      <c r="I26" s="137"/>
    </row>
    <row r="27" spans="2:10" s="28" customFormat="1" ht="15.75">
      <c r="B27" s="198" t="s">
        <v>95</v>
      </c>
      <c r="C27" s="199">
        <v>2009</v>
      </c>
      <c r="D27" s="200" t="s">
        <v>81</v>
      </c>
      <c r="E27" s="200" t="s">
        <v>94</v>
      </c>
      <c r="F27" s="200" t="s">
        <v>80</v>
      </c>
      <c r="G27" s="201">
        <v>93</v>
      </c>
      <c r="H27" s="201">
        <v>95</v>
      </c>
      <c r="I27" s="173">
        <f aca="true" t="shared" si="2" ref="I27:I29">SUM(G27:H27)</f>
        <v>188</v>
      </c>
      <c r="J27" s="204">
        <v>8</v>
      </c>
    </row>
    <row r="28" spans="2:10" s="28" customFormat="1" ht="15.75">
      <c r="B28" s="198" t="s">
        <v>93</v>
      </c>
      <c r="C28" s="199">
        <v>2009</v>
      </c>
      <c r="D28" s="200" t="s">
        <v>81</v>
      </c>
      <c r="E28" s="200" t="s">
        <v>94</v>
      </c>
      <c r="F28" s="200" t="s">
        <v>80</v>
      </c>
      <c r="G28" s="201">
        <v>94</v>
      </c>
      <c r="H28" s="201">
        <v>94</v>
      </c>
      <c r="I28" s="173">
        <f t="shared" si="2"/>
        <v>188</v>
      </c>
      <c r="J28" s="204">
        <v>7</v>
      </c>
    </row>
    <row r="29" spans="1:10" ht="15.75">
      <c r="A29" s="28"/>
      <c r="B29" s="198" t="s">
        <v>104</v>
      </c>
      <c r="C29" s="199">
        <v>2011</v>
      </c>
      <c r="D29" s="200" t="s">
        <v>81</v>
      </c>
      <c r="E29" s="200" t="s">
        <v>106</v>
      </c>
      <c r="F29" s="200" t="s">
        <v>80</v>
      </c>
      <c r="G29" s="201">
        <v>93</v>
      </c>
      <c r="H29" s="201">
        <v>94</v>
      </c>
      <c r="I29" s="173">
        <f t="shared" si="2"/>
        <v>187</v>
      </c>
      <c r="J29" s="204"/>
    </row>
    <row r="30" spans="1:9" ht="15.75">
      <c r="A30" s="133"/>
      <c r="B30" s="134"/>
      <c r="C30" s="133"/>
      <c r="D30" s="28"/>
      <c r="E30" s="28"/>
      <c r="F30" s="28"/>
      <c r="G30" s="28"/>
      <c r="H30" s="28"/>
      <c r="I30" s="137">
        <f>SUM(I27:I29)</f>
        <v>563</v>
      </c>
    </row>
    <row r="31" spans="1:9" ht="15.75">
      <c r="A31" s="28"/>
      <c r="B31" s="28"/>
      <c r="C31" s="28"/>
      <c r="D31" s="28"/>
      <c r="E31" s="28"/>
      <c r="F31" s="28"/>
      <c r="G31" s="28"/>
      <c r="H31" s="28"/>
      <c r="I31" s="177"/>
    </row>
    <row r="32" spans="1:9" s="2" customFormat="1" ht="15.75">
      <c r="A32" s="31" t="s">
        <v>13</v>
      </c>
      <c r="B32" s="233" t="s">
        <v>80</v>
      </c>
      <c r="C32" s="234"/>
      <c r="D32" s="234"/>
      <c r="E32" s="235"/>
      <c r="F32" s="108"/>
      <c r="G32" s="108"/>
      <c r="H32" s="108"/>
      <c r="I32" s="137"/>
    </row>
    <row r="33" spans="1:9" ht="15.75">
      <c r="A33" s="28"/>
      <c r="B33" s="51"/>
      <c r="C33" s="52"/>
      <c r="D33" s="53"/>
      <c r="E33" s="53"/>
      <c r="F33" s="53"/>
      <c r="G33" s="48"/>
      <c r="H33" s="48"/>
      <c r="I33" s="175">
        <f aca="true" t="shared" si="3" ref="I33:I35">SUM(G33:H33)</f>
        <v>0</v>
      </c>
    </row>
    <row r="34" spans="1:9" ht="15.75">
      <c r="A34" s="28"/>
      <c r="B34" s="51"/>
      <c r="C34" s="52"/>
      <c r="D34" s="53"/>
      <c r="E34" s="53"/>
      <c r="F34" s="53"/>
      <c r="G34" s="48"/>
      <c r="H34" s="48"/>
      <c r="I34" s="175">
        <f t="shared" si="3"/>
        <v>0</v>
      </c>
    </row>
    <row r="35" spans="1:9" ht="15.75">
      <c r="A35" s="28"/>
      <c r="B35" s="51"/>
      <c r="C35" s="52"/>
      <c r="D35" s="53"/>
      <c r="E35" s="53"/>
      <c r="F35" s="53"/>
      <c r="G35" s="48"/>
      <c r="H35" s="48"/>
      <c r="I35" s="175">
        <f t="shared" si="3"/>
        <v>0</v>
      </c>
    </row>
    <row r="36" spans="1:9" ht="15.75">
      <c r="A36" s="28"/>
      <c r="B36" s="28"/>
      <c r="C36" s="28"/>
      <c r="D36" s="28"/>
      <c r="E36" s="28"/>
      <c r="F36" s="28"/>
      <c r="G36" s="28"/>
      <c r="H36" s="28"/>
      <c r="I36" s="137">
        <f>SUM(I33:I35)</f>
        <v>0</v>
      </c>
    </row>
    <row r="37" spans="1:9" ht="15.75">
      <c r="A37" s="28"/>
      <c r="B37" s="28"/>
      <c r="C37" s="28"/>
      <c r="D37" s="28"/>
      <c r="E37" s="28"/>
      <c r="F37" s="28"/>
      <c r="G37" s="28"/>
      <c r="H37" s="28"/>
      <c r="I37" s="177"/>
    </row>
    <row r="38" spans="1:9" ht="15.75">
      <c r="A38" s="29" t="s">
        <v>14</v>
      </c>
      <c r="B38" s="222"/>
      <c r="C38" s="223"/>
      <c r="D38" s="223"/>
      <c r="E38" s="224"/>
      <c r="F38" s="36"/>
      <c r="G38" s="36"/>
      <c r="H38" s="36"/>
      <c r="I38" s="137"/>
    </row>
    <row r="39" spans="1:9" ht="15.75">
      <c r="A39" s="28"/>
      <c r="B39" s="36"/>
      <c r="C39" s="36"/>
      <c r="D39" s="36"/>
      <c r="E39" s="36"/>
      <c r="F39" s="36"/>
      <c r="G39" s="36"/>
      <c r="H39" s="36"/>
      <c r="I39" s="137">
        <f aca="true" t="shared" si="4" ref="I39:I41">SUM(G39:H39)</f>
        <v>0</v>
      </c>
    </row>
    <row r="40" spans="1:9" ht="15.75">
      <c r="A40" s="28"/>
      <c r="B40" s="36"/>
      <c r="C40" s="36"/>
      <c r="D40" s="36"/>
      <c r="E40" s="36"/>
      <c r="F40" s="36"/>
      <c r="G40" s="36"/>
      <c r="H40" s="36"/>
      <c r="I40" s="137">
        <f t="shared" si="4"/>
        <v>0</v>
      </c>
    </row>
    <row r="41" spans="1:9" ht="15.75">
      <c r="A41" s="28"/>
      <c r="B41" s="36"/>
      <c r="C41" s="36"/>
      <c r="D41" s="36"/>
      <c r="E41" s="36"/>
      <c r="F41" s="36"/>
      <c r="G41" s="36"/>
      <c r="H41" s="36"/>
      <c r="I41" s="137">
        <f t="shared" si="4"/>
        <v>0</v>
      </c>
    </row>
    <row r="42" spans="1:9" ht="15.75">
      <c r="A42" s="28"/>
      <c r="B42" s="28"/>
      <c r="C42" s="28"/>
      <c r="D42" s="28"/>
      <c r="E42" s="28"/>
      <c r="F42" s="28"/>
      <c r="G42" s="28"/>
      <c r="H42" s="28"/>
      <c r="I42" s="137">
        <f>SUM(I39:I41)</f>
        <v>0</v>
      </c>
    </row>
  </sheetData>
  <mergeCells count="12">
    <mergeCell ref="G24:G25"/>
    <mergeCell ref="H24:H25"/>
    <mergeCell ref="I24:I25"/>
    <mergeCell ref="B26:E26"/>
    <mergeCell ref="B32:E32"/>
    <mergeCell ref="B38:E38"/>
    <mergeCell ref="F24:F25"/>
    <mergeCell ref="A24:A25"/>
    <mergeCell ref="B24:B25"/>
    <mergeCell ref="C24:C25"/>
    <mergeCell ref="D24:D25"/>
    <mergeCell ref="E24:E25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49"/>
  <sheetViews>
    <sheetView zoomScale="110" zoomScaleNormal="11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D17" sqref="D17"/>
    </sheetView>
  </sheetViews>
  <sheetFormatPr defaultColWidth="9.125" defaultRowHeight="12.75"/>
  <cols>
    <col min="1" max="1" width="6.00390625" style="4" customWidth="1"/>
    <col min="2" max="2" width="27.00390625" style="3" customWidth="1"/>
    <col min="3" max="3" width="6.125" style="4" customWidth="1"/>
    <col min="4" max="4" width="17.25390625" style="3" customWidth="1"/>
    <col min="5" max="5" width="64.875" style="3" customWidth="1"/>
    <col min="6" max="6" width="16.125" style="11" bestFit="1" customWidth="1"/>
    <col min="7" max="8" width="6.75390625" style="9" customWidth="1"/>
    <col min="9" max="9" width="6.875" style="3" bestFit="1" customWidth="1"/>
    <col min="10" max="16384" width="9.125" style="3" customWidth="1"/>
  </cols>
  <sheetData>
    <row r="1" ht="24.75" customHeight="1">
      <c r="A1" s="12" t="s">
        <v>63</v>
      </c>
    </row>
    <row r="2" spans="1:9" s="2" customFormat="1" ht="15.7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s="28" customFormat="1" ht="15.75">
      <c r="A3" s="29">
        <v>1</v>
      </c>
      <c r="B3" s="144" t="s">
        <v>98</v>
      </c>
      <c r="C3" s="145">
        <v>2007</v>
      </c>
      <c r="D3" s="139" t="s">
        <v>99</v>
      </c>
      <c r="E3" s="141" t="s">
        <v>100</v>
      </c>
      <c r="F3" s="141" t="s">
        <v>101</v>
      </c>
      <c r="G3" s="142">
        <v>97</v>
      </c>
      <c r="H3" s="142">
        <v>97</v>
      </c>
      <c r="I3" s="143">
        <f aca="true" t="shared" si="0" ref="I3:I27">SUM(G3:H3)</f>
        <v>194</v>
      </c>
    </row>
    <row r="4" spans="1:10" s="28" customFormat="1" ht="15.75">
      <c r="A4" s="29">
        <v>2</v>
      </c>
      <c r="B4" s="51"/>
      <c r="C4" s="52"/>
      <c r="D4" s="51"/>
      <c r="E4" s="53"/>
      <c r="F4" s="53"/>
      <c r="G4" s="48"/>
      <c r="H4" s="48"/>
      <c r="I4" s="49">
        <f t="shared" si="0"/>
        <v>0</v>
      </c>
      <c r="J4" s="37"/>
    </row>
    <row r="5" spans="1:10" s="28" customFormat="1" ht="15.75">
      <c r="A5" s="29">
        <v>3</v>
      </c>
      <c r="B5" s="51"/>
      <c r="C5" s="52"/>
      <c r="D5" s="51"/>
      <c r="E5" s="53"/>
      <c r="F5" s="53"/>
      <c r="G5" s="48"/>
      <c r="H5" s="48"/>
      <c r="I5" s="49">
        <f t="shared" si="0"/>
        <v>0</v>
      </c>
      <c r="J5" s="37"/>
    </row>
    <row r="6" spans="1:9" s="28" customFormat="1" ht="15.75">
      <c r="A6" s="29">
        <v>4</v>
      </c>
      <c r="B6" s="56"/>
      <c r="C6" s="57"/>
      <c r="D6" s="51"/>
      <c r="E6" s="61"/>
      <c r="F6" s="53"/>
      <c r="G6" s="48"/>
      <c r="H6" s="48"/>
      <c r="I6" s="49">
        <f t="shared" si="0"/>
        <v>0</v>
      </c>
    </row>
    <row r="7" spans="1:9" s="28" customFormat="1" ht="15.75">
      <c r="A7" s="29">
        <v>5</v>
      </c>
      <c r="B7" s="51"/>
      <c r="C7" s="52"/>
      <c r="D7" s="51"/>
      <c r="E7" s="53"/>
      <c r="F7" s="53"/>
      <c r="G7" s="48"/>
      <c r="H7" s="48"/>
      <c r="I7" s="49">
        <f t="shared" si="0"/>
        <v>0</v>
      </c>
    </row>
    <row r="8" spans="1:9" s="28" customFormat="1" ht="15.75">
      <c r="A8" s="29">
        <v>6</v>
      </c>
      <c r="B8" s="51"/>
      <c r="C8" s="52"/>
      <c r="D8" s="51"/>
      <c r="E8" s="53"/>
      <c r="F8" s="53"/>
      <c r="G8" s="48"/>
      <c r="H8" s="48"/>
      <c r="I8" s="49">
        <f t="shared" si="0"/>
        <v>0</v>
      </c>
    </row>
    <row r="9" spans="1:10" s="28" customFormat="1" ht="15.75">
      <c r="A9" s="29">
        <v>7</v>
      </c>
      <c r="B9" s="51"/>
      <c r="C9" s="52"/>
      <c r="D9" s="51"/>
      <c r="E9" s="56"/>
      <c r="F9" s="53"/>
      <c r="G9" s="48"/>
      <c r="H9" s="48"/>
      <c r="I9" s="49">
        <f t="shared" si="0"/>
        <v>0</v>
      </c>
      <c r="J9" s="37"/>
    </row>
    <row r="10" spans="1:9" s="28" customFormat="1" ht="15.75">
      <c r="A10" s="29">
        <v>8</v>
      </c>
      <c r="B10" s="51"/>
      <c r="C10" s="52"/>
      <c r="D10" s="51"/>
      <c r="E10" s="56"/>
      <c r="F10" s="53"/>
      <c r="G10" s="48"/>
      <c r="H10" s="48"/>
      <c r="I10" s="49">
        <f t="shared" si="0"/>
        <v>0</v>
      </c>
    </row>
    <row r="11" spans="1:9" s="28" customFormat="1" ht="15.75">
      <c r="A11" s="29">
        <v>9</v>
      </c>
      <c r="B11" s="51"/>
      <c r="C11" s="52"/>
      <c r="D11" s="51"/>
      <c r="E11" s="56"/>
      <c r="F11" s="53"/>
      <c r="G11" s="48"/>
      <c r="H11" s="48"/>
      <c r="I11" s="49">
        <f t="shared" si="0"/>
        <v>0</v>
      </c>
    </row>
    <row r="12" spans="1:9" s="28" customFormat="1" ht="15.75">
      <c r="A12" s="29">
        <v>10</v>
      </c>
      <c r="B12" s="51"/>
      <c r="C12" s="52"/>
      <c r="D12" s="51"/>
      <c r="E12" s="56"/>
      <c r="F12" s="53"/>
      <c r="G12" s="48"/>
      <c r="H12" s="48"/>
      <c r="I12" s="49">
        <f t="shared" si="0"/>
        <v>0</v>
      </c>
    </row>
    <row r="13" spans="1:9" s="28" customFormat="1" ht="15.75">
      <c r="A13" s="29">
        <v>11</v>
      </c>
      <c r="B13" s="56"/>
      <c r="C13" s="57"/>
      <c r="D13" s="51"/>
      <c r="E13" s="56"/>
      <c r="F13" s="53"/>
      <c r="G13" s="48"/>
      <c r="H13" s="48"/>
      <c r="I13" s="49">
        <f t="shared" si="0"/>
        <v>0</v>
      </c>
    </row>
    <row r="14" spans="1:9" s="28" customFormat="1" ht="15.75">
      <c r="A14" s="29">
        <v>12</v>
      </c>
      <c r="B14" s="51"/>
      <c r="C14" s="52"/>
      <c r="D14" s="51"/>
      <c r="E14" s="51"/>
      <c r="F14" s="53"/>
      <c r="G14" s="48"/>
      <c r="H14" s="48"/>
      <c r="I14" s="49">
        <f t="shared" si="0"/>
        <v>0</v>
      </c>
    </row>
    <row r="15" spans="1:9" s="28" customFormat="1" ht="15.75">
      <c r="A15" s="29">
        <v>13</v>
      </c>
      <c r="B15" s="51"/>
      <c r="C15" s="52"/>
      <c r="D15" s="51"/>
      <c r="E15" s="51"/>
      <c r="F15" s="53"/>
      <c r="G15" s="48"/>
      <c r="H15" s="48"/>
      <c r="I15" s="49">
        <f t="shared" si="0"/>
        <v>0</v>
      </c>
    </row>
    <row r="16" spans="1:9" s="28" customFormat="1" ht="15.75">
      <c r="A16" s="29">
        <v>14</v>
      </c>
      <c r="B16" s="51"/>
      <c r="C16" s="52"/>
      <c r="D16" s="51"/>
      <c r="E16" s="51"/>
      <c r="F16" s="53"/>
      <c r="G16" s="48"/>
      <c r="H16" s="48"/>
      <c r="I16" s="49">
        <f t="shared" si="0"/>
        <v>0</v>
      </c>
    </row>
    <row r="17" spans="1:9" s="28" customFormat="1" ht="15.75">
      <c r="A17" s="29">
        <v>15</v>
      </c>
      <c r="B17" s="51"/>
      <c r="C17" s="52"/>
      <c r="D17" s="51"/>
      <c r="E17" s="51"/>
      <c r="F17" s="53"/>
      <c r="G17" s="48"/>
      <c r="H17" s="48"/>
      <c r="I17" s="49">
        <f t="shared" si="0"/>
        <v>0</v>
      </c>
    </row>
    <row r="18" spans="1:9" s="28" customFormat="1" ht="15.75">
      <c r="A18" s="29">
        <v>16</v>
      </c>
      <c r="B18" s="51"/>
      <c r="C18" s="52"/>
      <c r="D18" s="51"/>
      <c r="E18" s="51"/>
      <c r="F18" s="53"/>
      <c r="G18" s="48"/>
      <c r="H18" s="48"/>
      <c r="I18" s="49">
        <f t="shared" si="0"/>
        <v>0</v>
      </c>
    </row>
    <row r="19" spans="1:9" s="28" customFormat="1" ht="15.75">
      <c r="A19" s="29">
        <v>17</v>
      </c>
      <c r="B19" s="51"/>
      <c r="C19" s="52"/>
      <c r="D19" s="51"/>
      <c r="E19" s="51"/>
      <c r="F19" s="53"/>
      <c r="G19" s="48"/>
      <c r="H19" s="48"/>
      <c r="I19" s="49">
        <f t="shared" si="0"/>
        <v>0</v>
      </c>
    </row>
    <row r="20" spans="1:9" s="28" customFormat="1" ht="15.75">
      <c r="A20" s="29">
        <v>18</v>
      </c>
      <c r="B20" s="51"/>
      <c r="C20" s="52"/>
      <c r="D20" s="51"/>
      <c r="E20" s="51"/>
      <c r="F20" s="53"/>
      <c r="G20" s="48"/>
      <c r="H20" s="48"/>
      <c r="I20" s="49">
        <f t="shared" si="0"/>
        <v>0</v>
      </c>
    </row>
    <row r="21" spans="1:9" s="28" customFormat="1" ht="15.75">
      <c r="A21" s="29">
        <v>19</v>
      </c>
      <c r="B21" s="51"/>
      <c r="C21" s="52"/>
      <c r="D21" s="51"/>
      <c r="E21" s="51"/>
      <c r="F21" s="53"/>
      <c r="G21" s="48"/>
      <c r="H21" s="48"/>
      <c r="I21" s="49">
        <f t="shared" si="0"/>
        <v>0</v>
      </c>
    </row>
    <row r="22" spans="1:9" s="28" customFormat="1" ht="15.75">
      <c r="A22" s="29">
        <v>20</v>
      </c>
      <c r="B22" s="51"/>
      <c r="C22" s="52"/>
      <c r="D22" s="51"/>
      <c r="E22" s="51"/>
      <c r="F22" s="53"/>
      <c r="G22" s="48"/>
      <c r="H22" s="48"/>
      <c r="I22" s="49">
        <f t="shared" si="0"/>
        <v>0</v>
      </c>
    </row>
    <row r="23" spans="1:9" s="28" customFormat="1" ht="15.75">
      <c r="A23" s="29">
        <v>21</v>
      </c>
      <c r="B23" s="51"/>
      <c r="C23" s="52"/>
      <c r="D23" s="51"/>
      <c r="E23" s="51"/>
      <c r="F23" s="53"/>
      <c r="G23" s="48"/>
      <c r="H23" s="48"/>
      <c r="I23" s="49">
        <f t="shared" si="0"/>
        <v>0</v>
      </c>
    </row>
    <row r="24" spans="1:9" s="28" customFormat="1" ht="15.75">
      <c r="A24" s="29">
        <v>22</v>
      </c>
      <c r="B24" s="51"/>
      <c r="C24" s="52"/>
      <c r="D24" s="51"/>
      <c r="E24" s="51"/>
      <c r="F24" s="53"/>
      <c r="G24" s="48"/>
      <c r="H24" s="48"/>
      <c r="I24" s="49">
        <f t="shared" si="0"/>
        <v>0</v>
      </c>
    </row>
    <row r="25" spans="1:9" s="28" customFormat="1" ht="15.75">
      <c r="A25" s="29">
        <v>23</v>
      </c>
      <c r="B25" s="51"/>
      <c r="C25" s="52"/>
      <c r="D25" s="51"/>
      <c r="E25" s="51"/>
      <c r="F25" s="53"/>
      <c r="G25" s="48"/>
      <c r="H25" s="48"/>
      <c r="I25" s="49">
        <f t="shared" si="0"/>
        <v>0</v>
      </c>
    </row>
    <row r="26" spans="1:9" s="28" customFormat="1" ht="15.75">
      <c r="A26" s="29">
        <v>24</v>
      </c>
      <c r="B26" s="51"/>
      <c r="C26" s="52"/>
      <c r="D26" s="51"/>
      <c r="E26" s="51"/>
      <c r="F26" s="53"/>
      <c r="G26" s="48"/>
      <c r="H26" s="48"/>
      <c r="I26" s="49">
        <f t="shared" si="0"/>
        <v>0</v>
      </c>
    </row>
    <row r="27" spans="1:9" s="28" customFormat="1" ht="15.75">
      <c r="A27" s="29">
        <v>25</v>
      </c>
      <c r="B27" s="51"/>
      <c r="C27" s="52"/>
      <c r="D27" s="51"/>
      <c r="E27" s="51"/>
      <c r="F27" s="53"/>
      <c r="G27" s="48"/>
      <c r="H27" s="48"/>
      <c r="I27" s="49">
        <f t="shared" si="0"/>
        <v>0</v>
      </c>
    </row>
    <row r="30" ht="15.75">
      <c r="A30" s="12" t="s">
        <v>66</v>
      </c>
    </row>
    <row r="31" spans="1:9" ht="15" customHeight="1">
      <c r="A31" s="227" t="s">
        <v>6</v>
      </c>
      <c r="B31" s="228" t="s">
        <v>72</v>
      </c>
      <c r="C31" s="227" t="s">
        <v>0</v>
      </c>
      <c r="D31" s="230"/>
      <c r="E31" s="225" t="s">
        <v>1</v>
      </c>
      <c r="F31" s="225"/>
      <c r="G31" s="232">
        <v>1</v>
      </c>
      <c r="H31" s="232">
        <v>2</v>
      </c>
      <c r="I31" s="227" t="s">
        <v>5</v>
      </c>
    </row>
    <row r="32" spans="1:9" ht="12.75">
      <c r="A32" s="226"/>
      <c r="B32" s="229"/>
      <c r="C32" s="226"/>
      <c r="D32" s="231"/>
      <c r="E32" s="226"/>
      <c r="F32" s="226"/>
      <c r="G32" s="231"/>
      <c r="H32" s="231"/>
      <c r="I32" s="226"/>
    </row>
    <row r="33" spans="1:9" ht="15.75">
      <c r="A33" s="29" t="s">
        <v>12</v>
      </c>
      <c r="B33" s="222"/>
      <c r="C33" s="223"/>
      <c r="D33" s="223"/>
      <c r="E33" s="224"/>
      <c r="F33" s="36"/>
      <c r="G33" s="36"/>
      <c r="H33" s="36"/>
      <c r="I33" s="108"/>
    </row>
    <row r="34" spans="1:9" ht="15.75">
      <c r="A34" s="28"/>
      <c r="B34" s="36"/>
      <c r="C34" s="36"/>
      <c r="D34" s="36"/>
      <c r="E34" s="36"/>
      <c r="F34" s="36"/>
      <c r="G34" s="36"/>
      <c r="H34" s="36"/>
      <c r="I34" s="108">
        <f aca="true" t="shared" si="1" ref="I34:I36">SUM(G34:H34)</f>
        <v>0</v>
      </c>
    </row>
    <row r="35" spans="1:9" ht="15.75">
      <c r="A35" s="28"/>
      <c r="B35" s="36"/>
      <c r="C35" s="36"/>
      <c r="D35" s="36"/>
      <c r="E35" s="36"/>
      <c r="F35" s="36"/>
      <c r="G35" s="36"/>
      <c r="H35" s="36"/>
      <c r="I35" s="108">
        <f t="shared" si="1"/>
        <v>0</v>
      </c>
    </row>
    <row r="36" spans="1:9" ht="15.75">
      <c r="A36" s="28"/>
      <c r="B36" s="36"/>
      <c r="C36" s="36"/>
      <c r="D36" s="36"/>
      <c r="E36" s="36"/>
      <c r="F36" s="36"/>
      <c r="G36" s="36"/>
      <c r="H36" s="36"/>
      <c r="I36" s="108">
        <f t="shared" si="1"/>
        <v>0</v>
      </c>
    </row>
    <row r="37" spans="1:9" ht="15.75">
      <c r="A37" s="28"/>
      <c r="B37" s="28"/>
      <c r="C37" s="28"/>
      <c r="D37" s="28"/>
      <c r="E37" s="28"/>
      <c r="F37" s="28"/>
      <c r="G37" s="28"/>
      <c r="H37" s="28"/>
      <c r="I37" s="108">
        <f>SUM(I34:I36)</f>
        <v>0</v>
      </c>
    </row>
    <row r="38" spans="1:9" ht="15.75">
      <c r="A38" s="28"/>
      <c r="B38" s="28"/>
      <c r="C38" s="28"/>
      <c r="D38" s="28"/>
      <c r="E38" s="28"/>
      <c r="F38" s="28"/>
      <c r="G38" s="28"/>
      <c r="H38" s="28"/>
      <c r="I38" s="107"/>
    </row>
    <row r="39" spans="1:9" ht="15.75">
      <c r="A39" s="29" t="s">
        <v>13</v>
      </c>
      <c r="B39" s="222"/>
      <c r="C39" s="223"/>
      <c r="D39" s="223"/>
      <c r="E39" s="224"/>
      <c r="F39" s="36"/>
      <c r="G39" s="36"/>
      <c r="H39" s="36"/>
      <c r="I39" s="108"/>
    </row>
    <row r="40" spans="1:9" ht="15.75">
      <c r="A40" s="28"/>
      <c r="B40" s="36"/>
      <c r="C40" s="36"/>
      <c r="D40" s="36"/>
      <c r="E40" s="36"/>
      <c r="F40" s="36"/>
      <c r="G40" s="36"/>
      <c r="H40" s="36"/>
      <c r="I40" s="108">
        <f aca="true" t="shared" si="2" ref="I40:I42">SUM(G40:H40)</f>
        <v>0</v>
      </c>
    </row>
    <row r="41" spans="1:9" ht="15.75">
      <c r="A41" s="28"/>
      <c r="B41" s="36"/>
      <c r="C41" s="36"/>
      <c r="D41" s="36"/>
      <c r="E41" s="36"/>
      <c r="F41" s="36"/>
      <c r="G41" s="36"/>
      <c r="H41" s="36"/>
      <c r="I41" s="108">
        <f t="shared" si="2"/>
        <v>0</v>
      </c>
    </row>
    <row r="42" spans="1:9" ht="15.75">
      <c r="A42" s="28"/>
      <c r="B42" s="36"/>
      <c r="C42" s="36"/>
      <c r="D42" s="36"/>
      <c r="E42" s="36"/>
      <c r="F42" s="36"/>
      <c r="G42" s="36"/>
      <c r="H42" s="36"/>
      <c r="I42" s="108">
        <f t="shared" si="2"/>
        <v>0</v>
      </c>
    </row>
    <row r="43" spans="1:9" ht="15.75">
      <c r="A43" s="28"/>
      <c r="B43" s="28"/>
      <c r="C43" s="28"/>
      <c r="D43" s="28"/>
      <c r="E43" s="28"/>
      <c r="F43" s="28"/>
      <c r="G43" s="28"/>
      <c r="H43" s="28"/>
      <c r="I43" s="108">
        <f>SUM(I40:I42)</f>
        <v>0</v>
      </c>
    </row>
    <row r="44" spans="1:9" ht="15.75">
      <c r="A44" s="28"/>
      <c r="B44" s="28"/>
      <c r="C44" s="28"/>
      <c r="D44" s="28"/>
      <c r="E44" s="28"/>
      <c r="F44" s="28"/>
      <c r="G44" s="28"/>
      <c r="H44" s="28"/>
      <c r="I44" s="107"/>
    </row>
    <row r="45" spans="1:9" ht="15.75">
      <c r="A45" s="29" t="s">
        <v>14</v>
      </c>
      <c r="B45" s="222"/>
      <c r="C45" s="223"/>
      <c r="D45" s="223"/>
      <c r="E45" s="224"/>
      <c r="F45" s="36"/>
      <c r="G45" s="36"/>
      <c r="H45" s="36"/>
      <c r="I45" s="108"/>
    </row>
    <row r="46" spans="1:9" ht="15.75">
      <c r="A46" s="28"/>
      <c r="B46" s="36"/>
      <c r="C46" s="36"/>
      <c r="D46" s="36"/>
      <c r="E46" s="36"/>
      <c r="F46" s="36"/>
      <c r="G46" s="36"/>
      <c r="H46" s="36"/>
      <c r="I46" s="108">
        <f aca="true" t="shared" si="3" ref="I46:I48">SUM(G46:H46)</f>
        <v>0</v>
      </c>
    </row>
    <row r="47" spans="1:9" ht="15.75">
      <c r="A47" s="28"/>
      <c r="B47" s="36"/>
      <c r="C47" s="36"/>
      <c r="D47" s="36"/>
      <c r="E47" s="36"/>
      <c r="F47" s="36"/>
      <c r="G47" s="36"/>
      <c r="H47" s="36"/>
      <c r="I47" s="108">
        <f t="shared" si="3"/>
        <v>0</v>
      </c>
    </row>
    <row r="48" spans="1:9" ht="15.75">
      <c r="A48" s="28"/>
      <c r="B48" s="36"/>
      <c r="C48" s="36"/>
      <c r="D48" s="36"/>
      <c r="E48" s="36"/>
      <c r="F48" s="36"/>
      <c r="G48" s="36"/>
      <c r="H48" s="36"/>
      <c r="I48" s="108">
        <f t="shared" si="3"/>
        <v>0</v>
      </c>
    </row>
    <row r="49" spans="1:9" ht="15.75">
      <c r="A49" s="28"/>
      <c r="B49" s="28"/>
      <c r="C49" s="28"/>
      <c r="D49" s="28"/>
      <c r="E49" s="28"/>
      <c r="F49" s="28"/>
      <c r="G49" s="28"/>
      <c r="H49" s="28"/>
      <c r="I49" s="108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" right="0.4330708661417323" top="0.5118110236220472" bottom="0.4330708661417323" header="0.5511811023622047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konyveles;Nagy Mátyás őrgy.</dc:creator>
  <cp:keywords/>
  <dc:description/>
  <cp:lastModifiedBy>user</cp:lastModifiedBy>
  <cp:lastPrinted>2023-11-22T09:19:40Z</cp:lastPrinted>
  <dcterms:created xsi:type="dcterms:W3CDTF">2006-10-31T14:53:25Z</dcterms:created>
  <dcterms:modified xsi:type="dcterms:W3CDTF">2023-12-04T12:58:40Z</dcterms:modified>
  <cp:category/>
  <cp:version/>
  <cp:contentType/>
  <cp:contentStatus/>
</cp:coreProperties>
</file>